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Denne_projektmappe" defaultThemeVersion="124226"/>
  <mc:AlternateContent xmlns:mc="http://schemas.openxmlformats.org/markup-compatibility/2006">
    <mc:Choice Requires="x15">
      <x15ac:absPath xmlns:x15ac="http://schemas.microsoft.com/office/spreadsheetml/2010/11/ac" url="Z:\Rating\StandardPoors\Data_2023_Q2\"/>
    </mc:Choice>
  </mc:AlternateContent>
  <xr:revisionPtr revIDLastSave="0" documentId="13_ncr:1_{12383E74-F726-4252-876C-CF43F91C1898}" xr6:coauthVersionLast="47" xr6:coauthVersionMax="47" xr10:uidLastSave="{00000000-0000-0000-0000-000000000000}"/>
  <bookViews>
    <workbookView xWindow="-120" yWindow="-120" windowWidth="29040" windowHeight="17640" tabRatio="975"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Frontpage!$A$30:$F$56</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10" l="1"/>
  <c r="C78" i="2" l="1"/>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D60" i="16" l="1"/>
  <c r="E60" i="16"/>
  <c r="F60" i="16"/>
  <c r="G60" i="16"/>
  <c r="H60" i="16"/>
  <c r="I60" i="16"/>
  <c r="J60" i="16"/>
  <c r="K60" i="16"/>
  <c r="L60" i="16"/>
  <c r="C60" i="16"/>
  <c r="D40" i="16"/>
  <c r="E40" i="16"/>
  <c r="F40" i="16"/>
  <c r="G40" i="16"/>
  <c r="H40" i="16"/>
  <c r="I40" i="16"/>
  <c r="J40" i="16"/>
  <c r="K40" i="16"/>
  <c r="L40" i="16"/>
  <c r="C40" i="16"/>
  <c r="D20" i="16"/>
  <c r="E20" i="16"/>
  <c r="F20" i="16"/>
  <c r="G20" i="16"/>
  <c r="H20" i="16"/>
  <c r="I20" i="16"/>
  <c r="J20" i="16"/>
  <c r="K20" i="16"/>
  <c r="L20" i="16"/>
  <c r="C20" i="16"/>
  <c r="I12" i="15" l="1"/>
  <c r="I13" i="15"/>
  <c r="I14" i="15"/>
  <c r="I15" i="15"/>
  <c r="I16" i="15"/>
  <c r="I17" i="15"/>
  <c r="I18" i="15"/>
  <c r="I19" i="15"/>
  <c r="I20" i="15"/>
  <c r="I11" i="15"/>
  <c r="N78" i="2"/>
  <c r="M10" i="16" l="1"/>
  <c r="M11" i="16"/>
  <c r="M12" i="16"/>
  <c r="M13" i="16"/>
  <c r="M14" i="16"/>
  <c r="M15" i="16"/>
  <c r="M16" i="16"/>
  <c r="M17" i="16"/>
  <c r="M18" i="16"/>
  <c r="M19" i="16"/>
  <c r="M59" i="16" l="1"/>
  <c r="M58" i="16"/>
  <c r="M57" i="16"/>
  <c r="M56" i="16"/>
  <c r="M55" i="16"/>
  <c r="M54" i="16"/>
  <c r="M53" i="16"/>
  <c r="M52" i="16"/>
  <c r="M51" i="16"/>
  <c r="M50" i="16"/>
  <c r="M49" i="16"/>
  <c r="M39" i="16"/>
  <c r="M38" i="16"/>
  <c r="M37" i="16"/>
  <c r="M36" i="16"/>
  <c r="M35" i="16"/>
  <c r="M34" i="16"/>
  <c r="M33" i="16"/>
  <c r="M32" i="16"/>
  <c r="M31" i="16"/>
  <c r="M30" i="16"/>
  <c r="M29" i="16"/>
  <c r="M60" i="16" l="1"/>
  <c r="M40" i="16"/>
  <c r="D29" i="5" l="1"/>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s="1"/>
  <c r="D22" i="15"/>
  <c r="E22" i="15"/>
  <c r="F22" i="15"/>
  <c r="G22" i="15"/>
  <c r="H22" i="15"/>
  <c r="C22" i="15"/>
  <c r="D66" i="2"/>
  <c r="E66" i="2"/>
  <c r="F66" i="2"/>
  <c r="G66" i="2"/>
  <c r="H66" i="2"/>
  <c r="I66" i="2"/>
  <c r="J66" i="2"/>
  <c r="K66" i="2"/>
  <c r="L66" i="2"/>
  <c r="C66" i="2"/>
  <c r="D22" i="2"/>
  <c r="E22" i="2"/>
  <c r="F22" i="2"/>
  <c r="G22" i="2"/>
  <c r="H22" i="2"/>
  <c r="I22" i="2"/>
  <c r="J22" i="2"/>
  <c r="K22" i="2"/>
  <c r="L22" i="2"/>
  <c r="C22" i="2"/>
  <c r="I26" i="1"/>
  <c r="M18" i="1"/>
  <c r="M19" i="1" s="1"/>
  <c r="M11" i="1"/>
  <c r="M12" i="1" s="1"/>
  <c r="D88" i="2" l="1"/>
  <c r="H88" i="2"/>
  <c r="L88" i="2"/>
  <c r="J88" i="2"/>
  <c r="K88" i="2"/>
  <c r="E88" i="2"/>
  <c r="I88" i="2"/>
  <c r="C88" i="2"/>
  <c r="G88" i="2"/>
  <c r="F88" i="2"/>
  <c r="F44" i="2"/>
  <c r="J44" i="2"/>
  <c r="I44" i="2"/>
  <c r="G44" i="2"/>
  <c r="K44" i="2"/>
  <c r="C44" i="2"/>
  <c r="D44" i="2"/>
  <c r="H44" i="2"/>
  <c r="L44" i="2"/>
  <c r="E44" i="2"/>
  <c r="M29" i="5"/>
  <c r="I22" i="15"/>
  <c r="M14" i="5"/>
  <c r="N88" i="2" l="1"/>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<sst xmlns="http://schemas.openxmlformats.org/spreadsheetml/2006/main" count="847" uniqueCount="429">
  <si>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</si>
  <si>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</si>
  <si>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</si>
  <si>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</si>
  <si>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</si>
  <si>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</si>
  <si>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</si>
  <si>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</si>
  <si>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</si>
  <si>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</si>
  <si>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</si>
  <si>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</si>
  <si>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</si>
  <si>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</si>
  <si>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</si>
  <si>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</si>
  <si>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</si>
  <si>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</si>
  <si>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</si>
  <si>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</si>
  <si>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</si>
  <si>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</si>
  <si>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</si>
  <si>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</si>
  <si>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</si>
  <si>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</si>
  <si>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</si>
  <si>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</si>
  <si>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</si>
  <si>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</si>
  <si>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</si>
  <si>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</si>
  <si>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</si>
  <si>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</si>
  <si>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</si>
  <si>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</si>
  <si>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</si>
  <si>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</si>
  <si>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</si>
  <si>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</si>
  <si>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</si>
  <si>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</si>
  <si>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</si>
  <si>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</si>
  <si>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</si>
  <si>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</si>
  <si>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</si>
  <si>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</si>
  <si>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</si>
  <si>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</si>
  <si>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</si>
  <si>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</si>
  <si>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</si>
  <si>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</si>
  <si>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</si>
  <si>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</si>
  <si>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</si>
  <si>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</si>
  <si>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</si>
  <si>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</si>
  <si>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</si>
  <si>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</si>
  <si>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</si>
  <si>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</si>
  <si>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</si>
  <si>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</si>
  <si>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</si>
  <si>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</si>
  <si>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</si>
  <si>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</si>
  <si>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</si>
  <si>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</si>
  <si>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</si>
  <si>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</si>
  <si>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</si>
  <si>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</si>
  <si>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</si>
  <si>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</si>
  <si>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</si>
  <si>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</si>
  <si>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</si>
  <si>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</si>
  <si>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</si>
  <si>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</si>
  <si>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</si>
  <si>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</si>
  <si>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</si>
  <si>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</si>
  <si>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</si>
  <si>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</si>
  <si>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</si>
  <si>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</si>
  <si>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</si>
  <si>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</si>
  <si>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</si>
  <si>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</si>
  <si>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</si>
  <si>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</si>
  <si>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</si>
  <si>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</si>
  <si>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</si>
  <si>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</si>
  <si>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</si>
  <si>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</si>
  <si>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</si>
  <si>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</si>
  <si>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</si>
  <si>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</si>
  <si>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</si>
  <si>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</si>
  <si>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</si>
  <si>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</si>
  <si>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</si>
  <si>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</si>
  <si>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</si>
  <si>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</si>
  <si>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</si>
  <si>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</si>
  <si>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</si>
  <si>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</si>
  <si>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</si>
  <si>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</si>
  <si>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</si>
  <si>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</si>
  <si>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</si>
  <si>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</si>
  <si>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</si>
  <si>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</si>
  <si>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</si>
  <si>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</si>
  <si>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</si>
  <si>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</si>
  <si>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</si>
  <si>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</si>
  <si>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</si>
  <si>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</si>
  <si>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</si>
  <si>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</si>
  <si>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</si>
  <si>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</si>
  <si>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</si>
  <si>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</si>
  <si>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</si>
  <si>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</si>
  <si>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</si>
  <si>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</si>
  <si>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</si>
  <si>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</si>
  <si>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</si>
  <si>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</si>
  <si>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</si>
  <si>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</si>
  <si>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</si>
  <si>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</si>
  <si>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</si>
  <si>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</si>
  <si>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</si>
  <si>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</si>
  <si>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</si>
  <si>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</si>
  <si>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</si>
  <si>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</si>
  <si>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</si>
  <si>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</si>
  <si>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</si>
  <si>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</si>
  <si>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</si>
  <si>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</si>
  <si>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</si>
  <si>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</si>
  <si>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</si>
  <si>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</si>
  <si>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</si>
  <si>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</si>
  <si>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</si>
  <si>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</si>
  <si>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</si>
  <si>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</si>
  <si>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</si>
  <si>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</si>
  <si>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</si>
  <si>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</si>
  <si>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</si>
  <si>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</si>
  <si>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</si>
  <si>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</si>
  <si>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</si>
  <si>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</si>
  <si>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</si>
  <si>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</si>
  <si>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</si>
  <si>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</si>
  <si>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</si>
  <si>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</si>
  <si>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</si>
  <si>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</si>
  <si>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</si>
  <si>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</si>
  <si>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</si>
  <si>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</si>
  <si>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</si>
  <si>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</si>
  <si>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</si>
  <si>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</si>
  <si>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</si>
  <si>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</si>
  <si>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</si>
  <si>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</si>
  <si>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</si>
  <si>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</si>
  <si>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</si>
  <si>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</si>
  <si>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</si>
  <si>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</si>
  <si>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</si>
  <si>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</si>
  <si>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</si>
  <si>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</si>
  <si>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</si>
  <si>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</si>
  <si>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</si>
  <si>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</si>
  <si>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</si>
  <si>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</si>
  <si>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</si>
  <si>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</si>
  <si>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</si>
  <si>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</si>
  <si>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</si>
  <si>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</si>
  <si>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</si>
  <si>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</si>
  <si>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</si>
  <si>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</si>
  <si>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</si>
  <si>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</si>
  <si>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</si>
  <si>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</si>
  <si>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</si>
  <si>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</si>
  <si>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</si>
  <si>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</si>
  <si>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</si>
  <si>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</si>
  <si>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</si>
  <si>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</si>
  <si>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</si>
  <si>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</si>
  <si>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</si>
  <si>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</si>
  <si>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</si>
  <si>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</si>
  <si>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</si>
  <si>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</si>
  <si>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</si>
  <si>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</si>
  <si>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</si>
  <si>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</si>
  <si>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</si>
  <si>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</si>
  <si>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</si>
  <si>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</si>
  <si>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</si>
  <si>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</si>
  <si>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</si>
  <si>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</si>
  <si>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</si>
  <si>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</si>
  <si>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</si>
  <si>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</si>
  <si>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</si>
  <si>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</si>
  <si>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</si>
  <si>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</si>
  <si>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</si>
  <si>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</si>
  <si>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</si>
  <si>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</si>
  <si>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</si>
  <si>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</si>
  <si>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</si>
  <si>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</si>
  <si>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</si>
  <si>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</si>
  <si>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</si>
  <si>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</si>
  <si>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</si>
  <si>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</si>
  <si>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</si>
  <si>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</si>
  <si>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</si>
  <si>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</si>
  <si>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</si>
  <si>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</si>
  <si>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</si>
  <si>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</si>
  <si>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</si>
  <si>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</si>
  <si>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</si>
  <si>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</si>
  <si>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</si>
  <si>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</si>
  <si>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</si>
  <si>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</si>
  <si>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</si>
  <si>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</si>
  <si>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</si>
  <si>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</si>
  <si>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</si>
  <si>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</si>
  <si>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</si>
  <si>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</si>
  <si>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</si>
  <si>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</si>
  <si>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</si>
  <si>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</si>
  <si>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</si>
  <si>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</si>
  <si>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</si>
  <si>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</si>
  <si>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</si>
  <si>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</si>
  <si>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</si>
  <si>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</si>
  <si>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</si>
  <si>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</si>
  <si>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</si>
  <si>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</si>
  <si>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</si>
  <si>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</si>
  <si>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</si>
  <si>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</si>
  <si>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</si>
  <si>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</si>
  <si>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</si>
  <si>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</si>
  <si>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</si>
  <si>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</si>
  <si>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</si>
  <si>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</si>
  <si>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</si>
  <si>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</si>
  <si>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</si>
  <si>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</si>
  <si>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</si>
  <si>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</si>
  <si>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</si>
  <si>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</si>
  <si>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</si>
  <si>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</si>
  <si>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</si>
  <si>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</si>
  <si>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</si>
  <si>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</si>
  <si>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</si>
  <si>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</si>
  <si>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</si>
  <si>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</si>
  <si>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</si>
  <si>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</si>
  <si>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</si>
  <si>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</si>
  <si>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</si>
  <si>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</si>
  <si>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</si>
  <si>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</si>
  <si>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</si>
  <si>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</si>
  <si>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</si>
  <si>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</si>
  <si>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</si>
  <si>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</si>
  <si>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</si>
  <si>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</si>
  <si>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</si>
  <si>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</si>
  <si>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</si>
  <si>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</si>
  <si>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</si>
  <si>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</si>
  <si>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</si>
  <si>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</si>
  <si>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</si>
  <si>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</si>
  <si>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</si>
  <si>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Table G2 – DLR Capital Centre G, Outstanding CBs</t>
  </si>
  <si>
    <t>DLR Capital center G</t>
  </si>
  <si>
    <t>National Transparency Template : Contents</t>
  </si>
  <si>
    <r>
      <t>Table G1.1 – DLR Capital Centre G,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</si>
  <si>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</si>
  <si>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</si>
  <si>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</si>
  <si>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</si>
  <si>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</si>
  <si>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</si>
  <si>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</si>
  <si>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</si>
  <si>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</si>
  <si>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</si>
  <si>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</si>
  <si>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</si>
  <si>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</si>
  <si>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r>
      <t xml:space="preserve">Lending, by-loan to-value (LTV), current property value, </t>
    </r>
    <r>
      <rPr>
        <b/>
        <i/>
        <sz val="11"/>
        <rFont val="Century Gothic"/>
        <family val="2"/>
      </rPr>
      <t>per cent ("Continously distributed into LTV brackets")</t>
    </r>
  </si>
  <si>
    <r>
      <t xml:space="preserve">- rate fixed </t>
    </r>
    <r>
      <rPr>
        <b/>
        <sz val="11"/>
        <rFont val="Century Gothic"/>
        <family val="2"/>
      </rPr>
      <t>≤</t>
    </r>
    <r>
      <rPr>
        <sz val="11"/>
        <rFont val="Century Gothic"/>
        <family val="2"/>
      </rPr>
      <t xml:space="preserve"> 1 year</t>
    </r>
  </si>
  <si>
    <t>- rate fixed &gt; 1 and ≤ 3 years</t>
  </si>
  <si>
    <r>
      <t>Lending by Seasoning, DKKbn</t>
    </r>
    <r>
      <rPr>
        <i/>
        <sz val="8"/>
        <color theme="1"/>
        <rFont val="Century Gothic"/>
        <family val="2"/>
      </rPr>
      <t xml:space="preserve"> (Seasoning defined by duration of customer relationship)</t>
    </r>
  </si>
  <si>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</si>
  <si>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</si>
  <si>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</si>
  <si>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</si>
  <si>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</si>
  <si>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</si>
  <si>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</si>
  <si>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</si>
  <si>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</si>
  <si>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 xml:space="preserve">National Transparency Template for </t>
  </si>
  <si>
    <t xml:space="preserve"> Danish Covered Bond Issuers</t>
  </si>
  <si>
    <t>Q2 2023</t>
  </si>
  <si>
    <t>Q1 2023</t>
  </si>
  <si>
    <t>Q4 2022</t>
  </si>
  <si>
    <t>Q3 2022</t>
  </si>
  <si>
    <t xml:space="preserve"> </t>
  </si>
  <si>
    <t>[30-Jun-2023]</t>
  </si>
  <si>
    <t>ND</t>
  </si>
  <si>
    <t>DKK 0.7bn.</t>
  </si>
  <si>
    <t>Rating/maturity DKKm</t>
  </si>
  <si>
    <t>Rating/type of cover asset, DKKm</t>
  </si>
  <si>
    <t>Maturity structure/Type of cover asset, DKKm</t>
  </si>
  <si>
    <t xml:space="preserve">Table G2.1d - Assets other than the loan portfolio in the cover pool, DKKm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</si>
</sst>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0"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sz val="12"/>
      <color theme="1"/>
      <name val="Arial"/>
      <family val="2"/>
    </font>
    <font>
      <b/>
      <sz val="12"/>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6"/>
      <name val="Century Gothic"/>
      <family val="2"/>
    </font>
    <font>
      <b/>
      <sz val="20"/>
      <color theme="1" tint="0.499984740745262"/>
      <name val="Georgia"/>
      <family val="1"/>
    </font>
    <font>
      <sz val="11"/>
      <color theme="1"/>
      <name val="Century Gothic"/>
      <family val="2"/>
    </font>
    <font>
      <b/>
      <sz val="11"/>
      <color theme="1"/>
      <name val="Century Gothic"/>
      <family val="2"/>
    </font>
    <font>
      <sz val="12"/>
      <color theme="1"/>
      <name val="Century Gothic"/>
      <family val="2"/>
    </font>
    <font>
      <b/>
      <sz val="12"/>
      <color theme="1"/>
      <name val="Century Gothic"/>
      <family val="2"/>
    </font>
    <font>
      <b/>
      <u/>
      <sz val="12"/>
      <color theme="1"/>
      <name val="Century Gothic"/>
      <family val="2"/>
    </font>
    <font>
      <u/>
      <sz val="12"/>
      <color theme="10"/>
      <name val="Century Gothic"/>
      <family val="2"/>
    </font>
    <font>
      <b/>
      <sz val="14"/>
      <color theme="0" tint="-0.499984740745262"/>
      <name val="Century Gothic"/>
      <family val="2"/>
    </font>
    <font>
      <b/>
      <i/>
      <sz val="11"/>
      <name val="Century Gothic"/>
      <family val="2"/>
    </font>
    <font>
      <b/>
      <sz val="12"/>
      <color rgb="FF000000"/>
      <name val="Century Gothic"/>
      <family val="2"/>
    </font>
    <font>
      <i/>
      <sz val="11"/>
      <color rgb="FF000000"/>
      <name val="Century Gothic"/>
      <family val="2"/>
    </font>
    <font>
      <b/>
      <sz val="11"/>
      <color rgb="FF000000"/>
      <name val="Century Gothic"/>
      <family val="2"/>
    </font>
    <font>
      <sz val="11"/>
      <color rgb="FF000000"/>
      <name val="Century Gothic"/>
      <family val="2"/>
    </font>
    <font>
      <b/>
      <sz val="12"/>
      <color theme="0" tint="-0.499984740745262"/>
      <name val="Century Gothic"/>
      <family val="2"/>
    </font>
    <font>
      <b/>
      <i/>
      <sz val="11"/>
      <color rgb="FF000000"/>
      <name val="Century Gothic"/>
      <family val="2"/>
    </font>
    <font>
      <u/>
      <sz val="9.35"/>
      <color theme="10"/>
      <name val="Century Gothic"/>
      <family val="2"/>
    </font>
    <font>
      <sz val="11"/>
      <name val="Century Gothic"/>
      <family val="2"/>
    </font>
    <font>
      <sz val="11"/>
      <color rgb="FFFF0000"/>
      <name val="Century Gothic"/>
      <family val="2"/>
    </font>
    <font>
      <i/>
      <sz val="11"/>
      <color theme="1"/>
      <name val="Century Gothic"/>
      <family val="2"/>
    </font>
    <font>
      <u/>
      <sz val="11"/>
      <color theme="1"/>
      <name val="Century Gothic"/>
      <family val="2"/>
    </font>
    <font>
      <i/>
      <sz val="10"/>
      <color theme="1"/>
      <name val="Century Gothic"/>
      <family val="2"/>
    </font>
    <font>
      <b/>
      <sz val="1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b/>
      <i/>
      <sz val="11"/>
      <color theme="1"/>
      <name val="Century Gothic"/>
      <family val="2"/>
    </font>
    <font>
      <i/>
      <sz val="11"/>
      <name val="Century Gothic"/>
      <family val="2"/>
    </font>
    <font>
      <i/>
      <sz val="8"/>
      <color theme="1"/>
      <name val="Century Gothic"/>
      <family val="2"/>
    </font>
    <font>
      <b/>
      <sz val="9"/>
      <color rgb="FF000000"/>
      <name val="Century Gothic"/>
      <family val="2"/>
    </font>
    <font>
      <sz val="8"/>
      <color rgb="FF000000"/>
      <name val="Century Gothic"/>
      <family val="2"/>
    </font>
    <font>
      <b/>
      <sz val="10"/>
      <color rgb="FF000000"/>
      <name val="Century Gothic"/>
      <family val="2"/>
    </font>
    <font>
      <b/>
      <i/>
      <sz val="10"/>
      <color rgb="FF000000"/>
      <name val="Century Gothic"/>
      <family val="2"/>
    </font>
    <font>
      <b/>
      <u/>
      <sz val="9.35"/>
      <color rgb="FF0000FF"/>
      <name val="Century Gothic"/>
      <family val="2"/>
    </font>
    <font>
      <sz val="20"/>
      <color theme="1"/>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6" fillId="11" borderId="7" applyNumberFormat="0" applyAlignment="0" applyProtection="0"/>
    <xf numFmtId="0" fontId="17" fillId="12" borderId="8" applyNumberFormat="0" applyAlignment="0" applyProtection="0"/>
    <xf numFmtId="0" fontId="18" fillId="12" borderId="7" applyNumberFormat="0" applyAlignment="0" applyProtection="0"/>
    <xf numFmtId="0" fontId="19" fillId="0" borderId="9" applyNumberFormat="0" applyFill="0" applyAlignment="0" applyProtection="0"/>
    <xf numFmtId="0" fontId="20"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2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38" borderId="0" applyNumberFormat="0" applyBorder="0" applyAlignment="0" applyProtection="0"/>
  </cellStyleXfs>
  <cellXfs count="254">
    <xf numFmtId="0" fontId="0" fillId="0" borderId="0" xfId="0"/>
    <xf numFmtId="0" fontId="0" fillId="3" borderId="0" xfId="0" applyFill="1"/>
    <xf numFmtId="0" fontId="2" fillId="3" borderId="0" xfId="0" applyFont="1" applyFill="1"/>
    <xf numFmtId="0" fontId="7" fillId="3" borderId="0" xfId="0" applyFont="1" applyFill="1"/>
    <xf numFmtId="0" fontId="8" fillId="3" borderId="0" xfId="0" applyFont="1" applyFill="1"/>
    <xf numFmtId="169" fontId="23" fillId="4" borderId="0" xfId="6" applyNumberFormat="1" applyFont="1" applyFill="1" applyAlignment="1">
      <alignment horizontal="center" vertical="center"/>
    </xf>
    <xf numFmtId="0" fontId="25" fillId="3" borderId="0" xfId="0" applyFont="1" applyFill="1" applyAlignment="1">
      <alignment horizontal="right"/>
    </xf>
    <xf numFmtId="0" fontId="25" fillId="3" borderId="0" xfId="0" applyFont="1" applyFill="1"/>
    <xf numFmtId="169" fontId="26" fillId="3" borderId="0" xfId="0" quotePrefix="1" applyNumberFormat="1" applyFont="1" applyFill="1" applyAlignment="1">
      <alignment horizontal="left"/>
    </xf>
    <xf numFmtId="0" fontId="27" fillId="3" borderId="0" xfId="0" applyFont="1" applyFill="1"/>
    <xf numFmtId="0" fontId="28" fillId="3" borderId="0" xfId="0" applyFont="1" applyFill="1"/>
    <xf numFmtId="0" fontId="29" fillId="3" borderId="0" xfId="0" applyFont="1" applyFill="1" applyAlignment="1">
      <alignment horizontal="left"/>
    </xf>
    <xf numFmtId="0" fontId="28" fillId="3" borderId="0" xfId="0" applyFont="1" applyFill="1" applyAlignment="1">
      <alignment horizontal="left"/>
    </xf>
    <xf numFmtId="0" fontId="30" fillId="3" borderId="0" xfId="3" applyFont="1" applyFill="1" applyBorder="1" applyAlignment="1" applyProtection="1"/>
    <xf numFmtId="0" fontId="31" fillId="3" borderId="0" xfId="0" applyFont="1" applyFill="1" applyAlignment="1">
      <alignment horizontal="justify" vertical="center" wrapText="1"/>
    </xf>
    <xf numFmtId="0" fontId="32" fillId="3" borderId="0" xfId="0" applyFont="1" applyFill="1" applyAlignment="1">
      <alignment vertical="center"/>
    </xf>
    <xf numFmtId="0" fontId="33" fillId="3" borderId="0" xfId="0" applyFont="1" applyFill="1"/>
    <xf numFmtId="0" fontId="34" fillId="3" borderId="0" xfId="0" applyFont="1" applyFill="1" applyAlignment="1">
      <alignment horizontal="justify" vertical="center" wrapText="1"/>
    </xf>
    <xf numFmtId="0" fontId="35" fillId="3"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horizontal="right" vertical="center" wrapText="1"/>
    </xf>
    <xf numFmtId="0" fontId="36" fillId="3" borderId="0" xfId="0" applyFont="1" applyFill="1" applyAlignment="1">
      <alignment vertical="center" wrapText="1"/>
    </xf>
    <xf numFmtId="167" fontId="36" fillId="3" borderId="0" xfId="0" applyNumberFormat="1" applyFont="1" applyFill="1" applyAlignment="1">
      <alignment vertical="center" wrapText="1"/>
    </xf>
    <xf numFmtId="0" fontId="36" fillId="3" borderId="1" xfId="0" applyFont="1" applyFill="1" applyBorder="1" applyAlignment="1">
      <alignment horizontal="left" vertical="center" wrapText="1" indent="3"/>
    </xf>
    <xf numFmtId="167" fontId="36" fillId="3" borderId="1" xfId="0" applyNumberFormat="1" applyFont="1" applyFill="1" applyBorder="1" applyAlignment="1">
      <alignment vertical="center" wrapText="1"/>
    </xf>
    <xf numFmtId="0" fontId="36" fillId="3" borderId="3" xfId="0" applyFont="1" applyFill="1" applyBorder="1" applyAlignment="1">
      <alignment vertical="center" wrapText="1"/>
    </xf>
    <xf numFmtId="168" fontId="36" fillId="3" borderId="3" xfId="2" applyNumberFormat="1" applyFont="1" applyFill="1" applyBorder="1" applyAlignment="1">
      <alignment vertical="center" wrapText="1"/>
    </xf>
    <xf numFmtId="168" fontId="36" fillId="3" borderId="0" xfId="2" applyNumberFormat="1" applyFont="1" applyFill="1" applyBorder="1" applyAlignment="1">
      <alignment vertical="center" wrapText="1"/>
    </xf>
    <xf numFmtId="168" fontId="25" fillId="3" borderId="0" xfId="2" applyNumberFormat="1" applyFont="1" applyFill="1" applyBorder="1" applyAlignment="1">
      <alignment vertical="top" wrapText="1"/>
    </xf>
    <xf numFmtId="0" fontId="36" fillId="0" borderId="0" xfId="0" applyFont="1" applyAlignment="1">
      <alignment vertical="center" wrapText="1"/>
    </xf>
    <xf numFmtId="0" fontId="25" fillId="3" borderId="0" xfId="0" applyFont="1" applyFill="1" applyAlignment="1">
      <alignment vertical="center" wrapText="1"/>
    </xf>
    <xf numFmtId="0" fontId="36" fillId="3" borderId="1" xfId="0" applyFont="1" applyFill="1" applyBorder="1" applyAlignment="1">
      <alignment vertical="center" wrapText="1"/>
    </xf>
    <xf numFmtId="0" fontId="37" fillId="3" borderId="0" xfId="0" applyFont="1" applyFill="1" applyAlignment="1">
      <alignment horizontal="justify" vertical="center" wrapText="1"/>
    </xf>
    <xf numFmtId="0" fontId="38" fillId="2" borderId="0" xfId="0" applyFont="1" applyFill="1" applyAlignment="1">
      <alignment horizontal="justify" vertical="center" wrapText="1"/>
    </xf>
    <xf numFmtId="0" fontId="36" fillId="2" borderId="0" xfId="0" applyFont="1" applyFill="1" applyAlignment="1">
      <alignment vertical="center" wrapText="1"/>
    </xf>
    <xf numFmtId="0" fontId="36" fillId="3" borderId="0" xfId="0" applyFont="1" applyFill="1" applyAlignment="1">
      <alignment horizontal="justify" vertical="center" wrapText="1"/>
    </xf>
    <xf numFmtId="167" fontId="25" fillId="3" borderId="0" xfId="0" applyNumberFormat="1" applyFont="1" applyFill="1" applyAlignment="1">
      <alignment vertical="top" wrapText="1"/>
    </xf>
    <xf numFmtId="0" fontId="35" fillId="2" borderId="0" xfId="0" applyFont="1" applyFill="1" applyAlignment="1">
      <alignment horizontal="justify" vertical="center" wrapText="1"/>
    </xf>
    <xf numFmtId="0" fontId="36" fillId="3" borderId="0" xfId="0" applyFont="1" applyFill="1" applyAlignment="1">
      <alignment horizontal="left" vertical="center" wrapText="1" indent="6"/>
    </xf>
    <xf numFmtId="166" fontId="25" fillId="3" borderId="0" xfId="1" applyNumberFormat="1" applyFont="1" applyFill="1" applyBorder="1" applyAlignment="1">
      <alignment vertical="top" wrapText="1"/>
    </xf>
    <xf numFmtId="165" fontId="36" fillId="3" borderId="1" xfId="0" applyNumberFormat="1" applyFont="1" applyFill="1" applyBorder="1" applyAlignment="1">
      <alignment vertical="center" wrapText="1"/>
    </xf>
    <xf numFmtId="165" fontId="25" fillId="3" borderId="0" xfId="1" applyNumberFormat="1" applyFont="1" applyFill="1" applyBorder="1" applyAlignment="1">
      <alignment horizontal="right" vertical="top" wrapText="1"/>
    </xf>
    <xf numFmtId="166" fontId="25" fillId="3" borderId="0" xfId="1" applyNumberFormat="1" applyFont="1" applyFill="1" applyBorder="1" applyAlignment="1">
      <alignment wrapText="1"/>
    </xf>
    <xf numFmtId="166" fontId="25" fillId="3" borderId="1" xfId="1" applyNumberFormat="1" applyFont="1" applyFill="1" applyBorder="1" applyAlignment="1">
      <alignment wrapText="1"/>
    </xf>
    <xf numFmtId="166" fontId="36" fillId="3" borderId="0" xfId="0" applyNumberFormat="1" applyFont="1" applyFill="1" applyAlignment="1">
      <alignment vertical="center" wrapText="1"/>
    </xf>
    <xf numFmtId="166" fontId="36" fillId="3" borderId="1" xfId="0" applyNumberFormat="1" applyFont="1" applyFill="1" applyBorder="1" applyAlignment="1">
      <alignment vertical="center" wrapText="1"/>
    </xf>
    <xf numFmtId="0" fontId="39" fillId="3" borderId="0" xfId="3" applyFont="1" applyFill="1" applyAlignment="1" applyProtection="1">
      <alignment horizontal="right"/>
    </xf>
    <xf numFmtId="0" fontId="26" fillId="3" borderId="0" xfId="0" applyFont="1" applyFill="1" applyAlignment="1">
      <alignment vertical="center"/>
    </xf>
    <xf numFmtId="0" fontId="38" fillId="2" borderId="0" xfId="0" applyFont="1" applyFill="1" applyAlignment="1">
      <alignment horizontal="left" vertical="center" wrapText="1"/>
    </xf>
    <xf numFmtId="0" fontId="35" fillId="2" borderId="0" xfId="0" applyFont="1" applyFill="1" applyAlignment="1">
      <alignment horizontal="center" vertical="center" wrapText="1"/>
    </xf>
    <xf numFmtId="0" fontId="36" fillId="3" borderId="0" xfId="0" applyFont="1" applyFill="1" applyAlignment="1">
      <alignment vertical="center"/>
    </xf>
    <xf numFmtId="167" fontId="25" fillId="3" borderId="0" xfId="0" applyNumberFormat="1" applyFont="1" applyFill="1" applyAlignment="1">
      <alignment vertical="center" wrapText="1"/>
    </xf>
    <xf numFmtId="168" fontId="25" fillId="3" borderId="0" xfId="2" applyNumberFormat="1" applyFont="1" applyFill="1" applyBorder="1" applyAlignment="1">
      <alignment vertical="center"/>
    </xf>
    <xf numFmtId="0" fontId="25" fillId="3" borderId="1" xfId="0" applyFont="1" applyFill="1" applyBorder="1"/>
    <xf numFmtId="0" fontId="36" fillId="3" borderId="1" xfId="0" applyFont="1" applyFill="1" applyBorder="1" applyAlignment="1">
      <alignment vertical="center"/>
    </xf>
    <xf numFmtId="168" fontId="25" fillId="3" borderId="1" xfId="2" applyNumberFormat="1" applyFont="1" applyFill="1" applyBorder="1" applyAlignment="1">
      <alignment vertical="center"/>
    </xf>
    <xf numFmtId="167" fontId="36" fillId="3" borderId="0" xfId="0" applyNumberFormat="1" applyFont="1" applyFill="1" applyAlignment="1">
      <alignment vertical="center"/>
    </xf>
    <xf numFmtId="165" fontId="25" fillId="3" borderId="0" xfId="1" applyNumberFormat="1" applyFont="1" applyFill="1" applyBorder="1" applyAlignment="1">
      <alignment horizontal="center" vertical="center"/>
    </xf>
    <xf numFmtId="0" fontId="25" fillId="0" borderId="0" xfId="0" applyFont="1"/>
    <xf numFmtId="0" fontId="40" fillId="3" borderId="0" xfId="0" applyFont="1" applyFill="1" applyAlignment="1">
      <alignment vertical="center"/>
    </xf>
    <xf numFmtId="0" fontId="41" fillId="3" borderId="0" xfId="0" applyFont="1" applyFill="1"/>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2" fillId="3" borderId="0" xfId="0" applyFont="1" applyFill="1"/>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5" fillId="0" borderId="0" xfId="0" applyFont="1" applyAlignment="1">
      <alignment horizontal="justify" vertical="center"/>
    </xf>
    <xf numFmtId="167" fontId="25" fillId="3" borderId="0" xfId="0" applyNumberFormat="1" applyFont="1" applyFill="1"/>
    <xf numFmtId="167" fontId="25" fillId="0" borderId="0" xfId="0" applyNumberFormat="1" applyFont="1"/>
    <xf numFmtId="0" fontId="25" fillId="3" borderId="0" xfId="0" applyFont="1" applyFill="1" applyAlignment="1">
      <alignment vertical="center"/>
    </xf>
    <xf numFmtId="166" fontId="25" fillId="3" borderId="0" xfId="1" applyNumberFormat="1" applyFont="1" applyFill="1" applyBorder="1" applyAlignment="1">
      <alignment horizontal="right"/>
    </xf>
    <xf numFmtId="166" fontId="25" fillId="3" borderId="0" xfId="1" applyNumberFormat="1" applyFont="1" applyFill="1" applyBorder="1"/>
    <xf numFmtId="168" fontId="25" fillId="3" borderId="0" xfId="2" applyNumberFormat="1" applyFont="1" applyFill="1" applyBorder="1" applyAlignment="1">
      <alignment horizontal="right" vertical="center"/>
    </xf>
    <xf numFmtId="0" fontId="36" fillId="0" borderId="0" xfId="0" applyFont="1" applyAlignment="1">
      <alignment vertical="center"/>
    </xf>
    <xf numFmtId="168" fontId="25" fillId="3" borderId="0" xfId="1" applyNumberFormat="1" applyFont="1" applyFill="1" applyBorder="1" applyAlignment="1">
      <alignment horizontal="right" vertical="center"/>
    </xf>
    <xf numFmtId="165" fontId="25" fillId="3" borderId="0" xfId="1" applyNumberFormat="1" applyFont="1" applyFill="1" applyBorder="1" applyAlignment="1">
      <alignment vertical="center"/>
    </xf>
    <xf numFmtId="9" fontId="36" fillId="3" borderId="0" xfId="0" applyNumberFormat="1" applyFont="1" applyFill="1" applyAlignment="1">
      <alignment horizontal="right" vertical="center"/>
    </xf>
    <xf numFmtId="0" fontId="36" fillId="3" borderId="0" xfId="0" applyFont="1" applyFill="1" applyAlignment="1">
      <alignment horizontal="right" vertical="center"/>
    </xf>
    <xf numFmtId="0" fontId="36" fillId="3" borderId="0" xfId="0" applyFont="1" applyFill="1" applyAlignment="1">
      <alignment horizontal="right" vertical="center" wrapText="1"/>
    </xf>
    <xf numFmtId="0" fontId="36" fillId="3" borderId="1" xfId="0" applyFont="1" applyFill="1" applyBorder="1" applyAlignment="1">
      <alignment horizontal="right" vertical="center"/>
    </xf>
    <xf numFmtId="0" fontId="36" fillId="3" borderId="1" xfId="0" applyFont="1" applyFill="1" applyBorder="1" applyAlignment="1">
      <alignment horizontal="right" vertical="center" wrapText="1"/>
    </xf>
    <xf numFmtId="0" fontId="31" fillId="2" borderId="0" xfId="0" applyFont="1" applyFill="1" applyAlignment="1">
      <alignment horizontal="justify" vertical="center" wrapText="1"/>
    </xf>
    <xf numFmtId="0" fontId="26" fillId="3" borderId="0" xfId="0" applyFont="1" applyFill="1"/>
    <xf numFmtId="0" fontId="26" fillId="3" borderId="1" xfId="0" applyFont="1" applyFill="1" applyBorder="1"/>
    <xf numFmtId="0" fontId="25" fillId="3" borderId="1" xfId="0" applyFont="1" applyFill="1" applyBorder="1" applyAlignment="1">
      <alignment horizontal="right"/>
    </xf>
    <xf numFmtId="164" fontId="25" fillId="3" borderId="0" xfId="1" applyFont="1" applyFill="1" applyBorder="1"/>
    <xf numFmtId="164" fontId="25" fillId="3" borderId="1" xfId="1" applyFont="1" applyFill="1" applyBorder="1"/>
    <xf numFmtId="165" fontId="25" fillId="3" borderId="2" xfId="1" applyNumberFormat="1" applyFont="1" applyFill="1" applyBorder="1" applyAlignment="1">
      <alignment vertical="center"/>
    </xf>
    <xf numFmtId="164" fontId="25" fillId="3" borderId="0" xfId="1" applyFont="1" applyFill="1"/>
    <xf numFmtId="165" fontId="25" fillId="3" borderId="0" xfId="1" applyNumberFormat="1" applyFont="1" applyFill="1" applyBorder="1" applyAlignment="1">
      <alignment horizontal="right" vertical="center"/>
    </xf>
    <xf numFmtId="0" fontId="40" fillId="3" borderId="1" xfId="0" applyFont="1" applyFill="1" applyBorder="1"/>
    <xf numFmtId="0" fontId="44" fillId="3" borderId="0" xfId="0" applyFont="1" applyFill="1"/>
    <xf numFmtId="164" fontId="25" fillId="3" borderId="2" xfId="1" applyFont="1" applyFill="1" applyBorder="1"/>
    <xf numFmtId="0" fontId="25" fillId="3" borderId="0" xfId="0" applyFont="1" applyFill="1" applyAlignment="1">
      <alignment horizontal="left"/>
    </xf>
    <xf numFmtId="0" fontId="40" fillId="3" borderId="0" xfId="0" applyFont="1" applyFill="1"/>
    <xf numFmtId="0" fontId="45"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38" fillId="2" borderId="0" xfId="0" applyFont="1" applyFill="1" applyAlignment="1">
      <alignment vertical="center" wrapText="1"/>
    </xf>
    <xf numFmtId="0" fontId="38" fillId="3" borderId="0" xfId="0" applyFont="1" applyFill="1" applyAlignment="1">
      <alignment vertical="center" wrapText="1"/>
    </xf>
    <xf numFmtId="0" fontId="25" fillId="3" borderId="1" xfId="0" applyFont="1" applyFill="1" applyBorder="1" applyAlignment="1">
      <alignment horizontal="center"/>
    </xf>
    <xf numFmtId="9" fontId="25" fillId="3" borderId="0" xfId="0" applyNumberFormat="1" applyFont="1" applyFill="1" applyAlignment="1">
      <alignment horizontal="right"/>
    </xf>
    <xf numFmtId="165" fontId="25" fillId="3" borderId="1" xfId="1" applyNumberFormat="1" applyFont="1" applyFill="1" applyBorder="1" applyAlignment="1">
      <alignment horizontal="center" vertical="center"/>
    </xf>
    <xf numFmtId="0" fontId="25" fillId="3" borderId="0" xfId="0" applyFont="1" applyFill="1" applyAlignment="1">
      <alignment horizontal="center" vertical="center"/>
    </xf>
    <xf numFmtId="0" fontId="25" fillId="3" borderId="1" xfId="0" applyFont="1" applyFill="1" applyBorder="1" applyAlignment="1">
      <alignment vertical="center"/>
    </xf>
    <xf numFmtId="0" fontId="42" fillId="3" borderId="0" xfId="0" applyFont="1" applyFill="1" applyAlignment="1">
      <alignment vertical="center"/>
    </xf>
    <xf numFmtId="0" fontId="27" fillId="3" borderId="0" xfId="0" applyFont="1" applyFill="1" applyAlignment="1">
      <alignment vertical="center"/>
    </xf>
    <xf numFmtId="0" fontId="38" fillId="3" borderId="0" xfId="0" applyFont="1" applyFill="1" applyAlignment="1">
      <alignment horizontal="justify" vertical="center" wrapText="1"/>
    </xf>
    <xf numFmtId="0" fontId="49" fillId="3" borderId="0" xfId="0" applyFont="1" applyFill="1"/>
    <xf numFmtId="0" fontId="31" fillId="3" borderId="0" xfId="0" applyFont="1" applyFill="1" applyAlignment="1">
      <alignment horizontal="left" vertical="center"/>
    </xf>
    <xf numFmtId="0" fontId="42" fillId="3" borderId="0" xfId="0" applyFont="1" applyFill="1" applyAlignment="1">
      <alignment horizontal="right"/>
    </xf>
    <xf numFmtId="14" fontId="42" fillId="3" borderId="0" xfId="0" applyNumberFormat="1" applyFont="1" applyFill="1" applyAlignment="1">
      <alignment horizontal="left"/>
    </xf>
    <xf numFmtId="0" fontId="50" fillId="2" borderId="1" xfId="0" applyFont="1" applyFill="1" applyBorder="1"/>
    <xf numFmtId="0" fontId="25" fillId="2" borderId="1" xfId="0" applyFont="1" applyFill="1" applyBorder="1"/>
    <xf numFmtId="0" fontId="25" fillId="3" borderId="1" xfId="0" applyFont="1" applyFill="1" applyBorder="1" applyAlignment="1">
      <alignment wrapText="1"/>
    </xf>
    <xf numFmtId="0" fontId="26" fillId="3" borderId="1" xfId="0" applyFont="1" applyFill="1" applyBorder="1" applyAlignment="1">
      <alignment wrapText="1"/>
    </xf>
    <xf numFmtId="0" fontId="25" fillId="3" borderId="2" xfId="0" applyFont="1" applyFill="1" applyBorder="1"/>
    <xf numFmtId="165" fontId="40" fillId="3" borderId="2" xfId="1" applyNumberFormat="1" applyFont="1" applyFill="1" applyBorder="1"/>
    <xf numFmtId="165" fontId="26" fillId="3" borderId="2" xfId="1" applyNumberFormat="1" applyFont="1" applyFill="1" applyBorder="1"/>
    <xf numFmtId="0" fontId="51" fillId="3" borderId="2" xfId="0" applyFont="1" applyFill="1" applyBorder="1"/>
    <xf numFmtId="9" fontId="51" fillId="3" borderId="2" xfId="2" applyFont="1" applyFill="1" applyBorder="1"/>
    <xf numFmtId="166" fontId="25" fillId="3" borderId="2" xfId="1" applyNumberFormat="1" applyFont="1" applyFill="1" applyBorder="1"/>
    <xf numFmtId="166" fontId="26" fillId="3" borderId="2" xfId="1" applyNumberFormat="1" applyFont="1" applyFill="1" applyBorder="1"/>
    <xf numFmtId="0" fontId="50" fillId="3" borderId="0" xfId="0" applyFont="1" applyFill="1"/>
    <xf numFmtId="9" fontId="32" fillId="3" borderId="2" xfId="2" applyFont="1" applyFill="1" applyBorder="1"/>
    <xf numFmtId="0" fontId="50" fillId="2" borderId="0" xfId="0" applyFont="1" applyFill="1" applyAlignment="1">
      <alignment horizontal="left"/>
    </xf>
    <xf numFmtId="0" fontId="50" fillId="2" borderId="0" xfId="0" applyFont="1" applyFill="1" applyAlignment="1">
      <alignment horizontal="right"/>
    </xf>
    <xf numFmtId="0" fontId="25" fillId="2" borderId="0" xfId="0" applyFont="1" applyFill="1" applyAlignment="1">
      <alignment horizontal="left"/>
    </xf>
    <xf numFmtId="0" fontId="25" fillId="2" borderId="0" xfId="0" applyFont="1" applyFill="1"/>
    <xf numFmtId="0" fontId="25" fillId="3" borderId="1" xfId="0" applyFont="1" applyFill="1" applyBorder="1" applyAlignment="1">
      <alignment horizontal="right" wrapText="1"/>
    </xf>
    <xf numFmtId="0" fontId="25" fillId="3" borderId="0" xfId="0" applyFont="1" applyFill="1" applyAlignment="1">
      <alignment horizontal="right" wrapText="1"/>
    </xf>
    <xf numFmtId="0" fontId="25" fillId="3" borderId="0" xfId="0" applyFont="1" applyFill="1" applyAlignment="1">
      <alignment horizontal="center"/>
    </xf>
    <xf numFmtId="0" fontId="25" fillId="3" borderId="0" xfId="0" applyFont="1" applyFill="1" applyAlignment="1">
      <alignment wrapText="1"/>
    </xf>
    <xf numFmtId="167" fontId="25" fillId="0" borderId="0" xfId="0" applyNumberFormat="1" applyFont="1" applyAlignment="1">
      <alignment vertical="top" wrapText="1"/>
    </xf>
    <xf numFmtId="166" fontId="25" fillId="3" borderId="0" xfId="1" applyNumberFormat="1" applyFont="1" applyFill="1" applyAlignment="1">
      <alignment horizontal="center"/>
    </xf>
    <xf numFmtId="166" fontId="26" fillId="3" borderId="2" xfId="1" applyNumberFormat="1" applyFont="1" applyFill="1" applyBorder="1" applyAlignment="1">
      <alignment horizontal="center"/>
    </xf>
    <xf numFmtId="166" fontId="26" fillId="3" borderId="0" xfId="1" applyNumberFormat="1" applyFont="1" applyFill="1" applyBorder="1" applyAlignment="1">
      <alignment horizontal="center"/>
    </xf>
    <xf numFmtId="168" fontId="40" fillId="3" borderId="0" xfId="2" applyNumberFormat="1" applyFont="1" applyFill="1" applyAlignment="1">
      <alignment horizontal="right"/>
    </xf>
    <xf numFmtId="167" fontId="25"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6" fillId="3" borderId="0" xfId="1" applyNumberFormat="1" applyFont="1" applyFill="1" applyBorder="1" applyAlignment="1">
      <alignment horizontal="right"/>
    </xf>
    <xf numFmtId="0" fontId="32" fillId="2" borderId="0" xfId="0" applyFont="1" applyFill="1" applyAlignment="1">
      <alignment horizontal="left"/>
    </xf>
    <xf numFmtId="166" fontId="40" fillId="3" borderId="0" xfId="1" applyNumberFormat="1" applyFont="1" applyFill="1" applyAlignment="1">
      <alignment horizontal="right"/>
    </xf>
    <xf numFmtId="166" fontId="45" fillId="3" borderId="2" xfId="1" applyNumberFormat="1" applyFont="1" applyFill="1" applyBorder="1" applyAlignment="1">
      <alignment horizontal="right"/>
    </xf>
    <xf numFmtId="166" fontId="41" fillId="3" borderId="0" xfId="1" applyNumberFormat="1" applyFont="1" applyFill="1" applyAlignment="1">
      <alignment horizontal="right"/>
    </xf>
    <xf numFmtId="0" fontId="26" fillId="2" borderId="0" xfId="0" applyFont="1" applyFill="1"/>
    <xf numFmtId="166" fontId="25" fillId="3" borderId="0" xfId="1" applyNumberFormat="1" applyFont="1" applyFill="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5" fillId="3" borderId="0" xfId="0" quotePrefix="1" applyFont="1" applyFill="1"/>
    <xf numFmtId="0" fontId="26" fillId="3" borderId="2" xfId="0" applyFont="1" applyFill="1" applyBorder="1"/>
    <xf numFmtId="168" fontId="25" fillId="3" borderId="0" xfId="2" applyNumberFormat="1" applyFont="1" applyFill="1"/>
    <xf numFmtId="164" fontId="26" fillId="3" borderId="2" xfId="1" applyFont="1" applyFill="1" applyBorder="1"/>
    <xf numFmtId="0" fontId="53" fillId="3" borderId="0" xfId="0" applyFont="1" applyFill="1"/>
    <xf numFmtId="164" fontId="25" fillId="3" borderId="2" xfId="1" applyFont="1" applyFill="1" applyBorder="1" applyAlignment="1">
      <alignment horizontal="right"/>
    </xf>
    <xf numFmtId="164" fontId="26" fillId="0" borderId="2" xfId="1" applyFont="1" applyFill="1" applyBorder="1" applyAlignment="1">
      <alignment horizontal="right"/>
    </xf>
    <xf numFmtId="164" fontId="25" fillId="3" borderId="0" xfId="0" applyNumberFormat="1" applyFont="1" applyFill="1"/>
    <xf numFmtId="166" fontId="25" fillId="3" borderId="1" xfId="1" applyNumberFormat="1" applyFont="1" applyFill="1" applyBorder="1"/>
    <xf numFmtId="0" fontId="42" fillId="0" borderId="0" xfId="0" applyFont="1"/>
    <xf numFmtId="0" fontId="28" fillId="2" borderId="0" xfId="0" applyFont="1" applyFill="1"/>
    <xf numFmtId="0" fontId="35" fillId="2" borderId="0" xfId="0" applyFont="1" applyFill="1" applyAlignment="1">
      <alignment horizontal="left" vertical="center" wrapText="1" indent="1"/>
    </xf>
    <xf numFmtId="0" fontId="35" fillId="2" borderId="0" xfId="0" applyFont="1" applyFill="1" applyAlignment="1">
      <alignment vertical="center" wrapText="1"/>
    </xf>
    <xf numFmtId="0" fontId="54" fillId="2" borderId="0" xfId="0" applyFont="1" applyFill="1" applyAlignment="1">
      <alignment horizontal="justify" vertical="center" wrapText="1"/>
    </xf>
    <xf numFmtId="0" fontId="35" fillId="3" borderId="0" xfId="0" applyFont="1" applyFill="1" applyAlignment="1">
      <alignment horizontal="left" vertical="center" wrapText="1" indent="1"/>
    </xf>
    <xf numFmtId="0" fontId="35" fillId="3" borderId="0" xfId="0" applyFont="1" applyFill="1" applyAlignment="1">
      <alignment vertical="center" wrapText="1"/>
    </xf>
    <xf numFmtId="0" fontId="54" fillId="3" borderId="0" xfId="0" applyFont="1" applyFill="1" applyAlignment="1">
      <alignment horizontal="justify" vertical="center" wrapText="1"/>
    </xf>
    <xf numFmtId="0" fontId="25" fillId="3" borderId="2" xfId="0" applyFont="1" applyFill="1" applyBorder="1" applyAlignment="1">
      <alignment horizontal="right" wrapText="1"/>
    </xf>
    <xf numFmtId="0" fontId="36" fillId="3" borderId="0" xfId="0" applyFont="1" applyFill="1" applyAlignment="1">
      <alignment horizontal="justify" vertical="top" wrapText="1"/>
    </xf>
    <xf numFmtId="0" fontId="36" fillId="3" borderId="0" xfId="0" applyFont="1" applyFill="1" applyAlignment="1">
      <alignment vertical="top" wrapText="1"/>
    </xf>
    <xf numFmtId="0" fontId="36" fillId="3" borderId="0" xfId="0" applyFont="1" applyFill="1" applyAlignment="1">
      <alignment horizontal="left" vertical="center" wrapText="1" indent="5"/>
    </xf>
    <xf numFmtId="0" fontId="25" fillId="3" borderId="0" xfId="0" applyFont="1" applyFill="1" applyAlignment="1">
      <alignment vertical="top" wrapText="1"/>
    </xf>
    <xf numFmtId="0" fontId="55" fillId="2" borderId="0" xfId="0" applyFont="1" applyFill="1" applyAlignment="1">
      <alignment horizontal="left" vertical="center" wrapText="1" indent="1"/>
    </xf>
    <xf numFmtId="0" fontId="56" fillId="2" borderId="0" xfId="0" applyFont="1" applyFill="1" applyAlignment="1">
      <alignment horizontal="center" vertical="center" wrapText="1"/>
    </xf>
    <xf numFmtId="0" fontId="35" fillId="3" borderId="2" xfId="0" applyFont="1" applyFill="1" applyBorder="1" applyAlignment="1">
      <alignment vertical="center" wrapText="1"/>
    </xf>
    <xf numFmtId="0" fontId="43" fillId="3" borderId="0" xfId="0" applyFont="1" applyFill="1" applyAlignment="1">
      <alignment horizontal="left" vertical="top" wrapText="1"/>
    </xf>
    <xf numFmtId="0" fontId="25" fillId="3" borderId="0" xfId="0" applyFont="1" applyFill="1" applyAlignment="1">
      <alignment horizontal="left" vertical="top" wrapText="1"/>
    </xf>
    <xf numFmtId="0" fontId="25" fillId="5" borderId="0" xfId="0" applyFont="1" applyFill="1"/>
    <xf numFmtId="0" fontId="33" fillId="5" borderId="0" xfId="0" applyFont="1" applyFill="1"/>
    <xf numFmtId="0" fontId="35" fillId="6" borderId="0" xfId="0" applyFont="1" applyFill="1" applyAlignment="1">
      <alignment horizontal="left" vertical="center" wrapText="1" indent="1"/>
    </xf>
    <xf numFmtId="0" fontId="36" fillId="5" borderId="0" xfId="0" applyFont="1" applyFill="1" applyAlignment="1">
      <alignment vertical="center" wrapText="1"/>
    </xf>
    <xf numFmtId="0" fontId="25" fillId="5" borderId="0" xfId="0" applyFont="1" applyFill="1" applyAlignment="1">
      <alignment vertical="center" wrapText="1"/>
    </xf>
    <xf numFmtId="0" fontId="36" fillId="5" borderId="0" xfId="0" applyFont="1" applyFill="1" applyAlignment="1">
      <alignment vertical="top" wrapText="1"/>
    </xf>
    <xf numFmtId="0" fontId="36" fillId="5" borderId="0" xfId="0" applyFont="1" applyFill="1" applyAlignment="1">
      <alignment horizontal="justify" vertical="center" wrapText="1"/>
    </xf>
    <xf numFmtId="0" fontId="25" fillId="5" borderId="0" xfId="0" applyFont="1" applyFill="1" applyAlignment="1">
      <alignment vertical="top" wrapText="1"/>
    </xf>
    <xf numFmtId="0" fontId="36" fillId="5" borderId="0" xfId="0" applyFont="1" applyFill="1" applyAlignment="1">
      <alignment horizontal="left" vertical="top" wrapText="1" indent="5"/>
    </xf>
    <xf numFmtId="0" fontId="36" fillId="5" borderId="0" xfId="0" applyFont="1" applyFill="1" applyAlignment="1">
      <alignment horizontal="left" vertical="top" wrapText="1"/>
    </xf>
    <xf numFmtId="0" fontId="36" fillId="5" borderId="0" xfId="0" applyFont="1" applyFill="1" applyAlignment="1">
      <alignment vertical="center"/>
    </xf>
    <xf numFmtId="0" fontId="25" fillId="5" borderId="0" xfId="0" applyFont="1" applyFill="1" applyAlignment="1">
      <alignment vertical="top"/>
    </xf>
    <xf numFmtId="0" fontId="25" fillId="5" borderId="0" xfId="0" applyFont="1" applyFill="1" applyAlignment="1">
      <alignment vertical="center"/>
    </xf>
    <xf numFmtId="0" fontId="36" fillId="5" borderId="0" xfId="0" applyFont="1" applyFill="1" applyAlignment="1">
      <alignment horizontal="left" vertical="center" wrapText="1" indent="5"/>
    </xf>
    <xf numFmtId="0" fontId="35" fillId="6" borderId="0" xfId="0" applyFont="1" applyFill="1" applyAlignment="1">
      <alignment vertical="center" wrapText="1"/>
    </xf>
    <xf numFmtId="0" fontId="36" fillId="6" borderId="0" xfId="0" applyFont="1" applyFill="1" applyAlignment="1">
      <alignment horizontal="justify" vertical="center" wrapText="1"/>
    </xf>
    <xf numFmtId="0" fontId="35" fillId="5" borderId="0" xfId="0" applyFont="1" applyFill="1" applyAlignment="1">
      <alignment horizontal="left" vertical="center" wrapText="1" indent="1"/>
    </xf>
    <xf numFmtId="0" fontId="35" fillId="5" borderId="0" xfId="0" applyFont="1" applyFill="1" applyAlignment="1">
      <alignment vertical="center" wrapText="1"/>
    </xf>
    <xf numFmtId="0" fontId="57" fillId="5" borderId="0" xfId="3" applyFont="1" applyFill="1" applyBorder="1" applyAlignment="1" applyProtection="1">
      <alignment horizontal="right"/>
    </xf>
    <xf numFmtId="0" fontId="58" fillId="3" borderId="0" xfId="0" applyFont="1" applyFill="1" applyAlignment="1">
      <alignment horizontal="center" vertical="center"/>
    </xf>
    <xf numFmtId="0" fontId="59" fillId="3" borderId="0" xfId="0" applyFont="1" applyFill="1" applyAlignment="1">
      <alignment horizontal="center" vertical="center"/>
    </xf>
    <xf numFmtId="10" fontId="25" fillId="3" borderId="0" xfId="0" applyNumberFormat="1" applyFont="1" applyFill="1" applyAlignment="1">
      <alignment horizontal="right"/>
    </xf>
    <xf numFmtId="10" fontId="25" fillId="3" borderId="1" xfId="0" applyNumberFormat="1" applyFont="1" applyFill="1" applyBorder="1" applyAlignment="1">
      <alignment horizontal="right"/>
    </xf>
    <xf numFmtId="167" fontId="36" fillId="3" borderId="3" xfId="0" applyNumberFormat="1" applyFont="1" applyFill="1" applyBorder="1" applyAlignment="1">
      <alignment horizontal="right" vertical="center" wrapText="1"/>
    </xf>
    <xf numFmtId="167" fontId="36" fillId="3" borderId="0" xfId="0" applyNumberFormat="1" applyFont="1" applyFill="1" applyAlignment="1">
      <alignment horizontal="right" vertical="center" wrapText="1"/>
    </xf>
    <xf numFmtId="9" fontId="25" fillId="3" borderId="0" xfId="2" applyFont="1" applyFill="1" applyAlignment="1">
      <alignment horizontal="right"/>
    </xf>
    <xf numFmtId="9" fontId="26" fillId="3" borderId="2" xfId="2" applyFont="1" applyFill="1" applyBorder="1" applyAlignment="1">
      <alignment horizontal="center"/>
    </xf>
    <xf numFmtId="9" fontId="26" fillId="3" borderId="2" xfId="2" applyFont="1" applyFill="1" applyBorder="1" applyAlignment="1">
      <alignment horizontal="right"/>
    </xf>
    <xf numFmtId="168" fontId="25" fillId="3" borderId="2" xfId="2" applyNumberFormat="1" applyFont="1" applyFill="1" applyBorder="1" applyAlignment="1">
      <alignment horizontal="right"/>
    </xf>
    <xf numFmtId="0" fontId="24" fillId="3" borderId="0" xfId="0" applyFont="1" applyFill="1" applyAlignment="1">
      <alignment horizontal="left" wrapText="1"/>
    </xf>
    <xf numFmtId="0" fontId="31" fillId="0" borderId="0" xfId="0" applyFont="1" applyAlignment="1">
      <alignment horizontal="center" vertical="center" wrapText="1"/>
    </xf>
    <xf numFmtId="0" fontId="25" fillId="3" borderId="1" xfId="0" applyFont="1" applyFill="1" applyBorder="1" applyAlignment="1">
      <alignment horizontal="center" vertical="center"/>
    </xf>
    <xf numFmtId="0" fontId="25" fillId="3" borderId="0" xfId="0" applyFont="1" applyFill="1" applyAlignment="1">
      <alignment horizontal="center" vertical="center"/>
    </xf>
    <xf numFmtId="0" fontId="35" fillId="3" borderId="0" xfId="0" applyFont="1" applyFill="1" applyAlignment="1">
      <alignment horizontal="center" vertical="center" wrapText="1"/>
    </xf>
    <xf numFmtId="0" fontId="31" fillId="3" borderId="0" xfId="0" applyFont="1" applyFill="1" applyAlignment="1">
      <alignment horizontal="justify" vertical="center"/>
    </xf>
    <xf numFmtId="0" fontId="25" fillId="0" borderId="0" xfId="0" applyFont="1" applyAlignment="1">
      <alignment horizontal="justify" vertical="center"/>
    </xf>
    <xf numFmtId="0" fontId="31" fillId="3" borderId="0" xfId="0" applyFont="1" applyFill="1" applyAlignment="1">
      <alignment horizontal="left" vertical="center"/>
    </xf>
    <xf numFmtId="0" fontId="26" fillId="3" borderId="0" xfId="0" applyFont="1" applyFill="1" applyAlignment="1">
      <alignment vertical="center"/>
    </xf>
    <xf numFmtId="0" fontId="38" fillId="2" borderId="0" xfId="0" applyFont="1" applyFill="1" applyAlignment="1">
      <alignment horizontal="center" vertical="center" wrapText="1"/>
    </xf>
    <xf numFmtId="0" fontId="31" fillId="3" borderId="0" xfId="0" applyFont="1" applyFill="1" applyAlignment="1">
      <alignment horizontal="left" vertical="center" wrapText="1"/>
    </xf>
    <xf numFmtId="0" fontId="25" fillId="3" borderId="2" xfId="0" applyFont="1" applyFill="1" applyBorder="1" applyAlignment="1">
      <alignment horizontal="left"/>
    </xf>
    <xf numFmtId="0" fontId="42" fillId="3" borderId="1" xfId="0" applyFont="1" applyFill="1" applyBorder="1" applyAlignment="1">
      <alignment horizontal="center"/>
    </xf>
    <xf numFmtId="0" fontId="36" fillId="3" borderId="0" xfId="0" applyFont="1" applyFill="1" applyAlignment="1">
      <alignment vertical="center" wrapText="1"/>
    </xf>
    <xf numFmtId="0" fontId="36" fillId="3" borderId="3" xfId="0" applyFont="1" applyFill="1" applyBorder="1" applyAlignment="1">
      <alignment horizontal="justify" vertical="top" wrapText="1"/>
    </xf>
    <xf numFmtId="0" fontId="36" fillId="3" borderId="0" xfId="0" applyFont="1" applyFill="1" applyAlignment="1">
      <alignment horizontal="justify" vertical="top" wrapText="1"/>
    </xf>
    <xf numFmtId="0" fontId="36" fillId="3" borderId="0" xfId="0" applyFont="1" applyFill="1" applyAlignment="1">
      <alignment horizontal="left" vertical="top" wrapText="1"/>
    </xf>
    <xf numFmtId="0" fontId="25" fillId="3" borderId="0" xfId="0" applyFont="1" applyFill="1" applyAlignment="1">
      <alignment horizontal="left" vertical="top" wrapText="1"/>
    </xf>
    <xf numFmtId="0" fontId="25" fillId="3" borderId="0" xfId="0" applyFont="1" applyFill="1" applyAlignment="1">
      <alignment horizontal="left" wrapText="1"/>
    </xf>
    <xf numFmtId="0" fontId="39" fillId="3" borderId="2" xfId="3" applyFont="1" applyFill="1" applyBorder="1" applyAlignment="1" applyProtection="1">
      <alignment horizontal="left" vertical="center" wrapText="1"/>
    </xf>
    <xf numFmtId="0" fontId="55" fillId="2" borderId="0" xfId="0" applyFont="1" applyFill="1" applyAlignment="1">
      <alignment horizontal="left" vertical="center" wrapText="1" indent="1"/>
    </xf>
    <xf numFmtId="0" fontId="55" fillId="2" borderId="0" xfId="0" applyFont="1" applyFill="1" applyAlignment="1">
      <alignment horizontal="center" vertical="center" wrapText="1"/>
    </xf>
    <xf numFmtId="0" fontId="56" fillId="2" borderId="0" xfId="0" applyFont="1" applyFill="1" applyAlignment="1">
      <alignment horizontal="center" vertical="center" wrapText="1"/>
    </xf>
    <xf numFmtId="0" fontId="36" fillId="3" borderId="2" xfId="0" applyFont="1" applyFill="1" applyBorder="1" applyAlignment="1">
      <alignment horizontal="center" vertical="center" wrapText="1"/>
    </xf>
    <xf numFmtId="0" fontId="25" fillId="3" borderId="3" xfId="0" applyFont="1" applyFill="1" applyBorder="1" applyAlignment="1">
      <alignment horizontal="left" vertical="top" wrapText="1"/>
    </xf>
    <xf numFmtId="0" fontId="25" fillId="3" borderId="1" xfId="0" applyFont="1" applyFill="1" applyBorder="1" applyAlignment="1">
      <alignment horizontal="left" vertical="top" wrapText="1"/>
    </xf>
    <xf numFmtId="0" fontId="36" fillId="5" borderId="0" xfId="0" applyFont="1" applyFill="1" applyAlignment="1">
      <alignment horizontal="left" vertical="center" wrapText="1"/>
    </xf>
    <xf numFmtId="0" fontId="35" fillId="6" borderId="0" xfId="0" applyFont="1" applyFill="1" applyAlignment="1">
      <alignment horizontal="left" vertical="center" wrapText="1"/>
    </xf>
    <xf numFmtId="0" fontId="36" fillId="5" borderId="0" xfId="0" applyFont="1" applyFill="1" applyAlignment="1">
      <alignment horizontal="left" vertical="top" wrapText="1"/>
    </xf>
    <xf numFmtId="0" fontId="36" fillId="5" borderId="0" xfId="0" applyFont="1" applyFill="1" applyAlignment="1">
      <alignment horizontal="left" vertical="top"/>
    </xf>
    <xf numFmtId="0" fontId="35" fillId="6" borderId="0" xfId="0" applyFont="1" applyFill="1" applyAlignment="1">
      <alignment horizontal="left" vertical="top" wrapText="1"/>
    </xf>
    <xf numFmtId="0" fontId="36" fillId="7" borderId="0" xfId="0" applyFont="1" applyFill="1" applyAlignment="1">
      <alignment horizontal="left" vertical="top"/>
    </xf>
    <xf numFmtId="0" fontId="36" fillId="7" borderId="0" xfId="0" applyFont="1" applyFill="1" applyAlignment="1">
      <alignment horizontal="left" vertical="top" wrapText="1"/>
    </xf>
    <xf numFmtId="2" fontId="25" fillId="3" borderId="0" xfId="0" applyNumberFormat="1" applyFont="1" applyFill="1"/>
    <xf numFmtId="2" fontId="25" fillId="3" borderId="0" xfId="1" applyNumberFormat="1" applyFont="1" applyFill="1" applyBorder="1" applyAlignment="1">
      <alignment vertical="center"/>
    </xf>
    <xf numFmtId="2" fontId="25" fillId="3" borderId="0" xfId="1" applyNumberFormat="1" applyFont="1" applyFill="1" applyBorder="1"/>
    <xf numFmtId="2" fontId="25" fillId="3" borderId="1" xfId="1" applyNumberFormat="1" applyFont="1" applyFill="1" applyBorder="1" applyAlignment="1">
      <alignment horizontal="right"/>
    </xf>
    <xf numFmtId="2" fontId="25" fillId="3" borderId="1" xfId="1" applyNumberFormat="1" applyFont="1" applyFill="1" applyBorder="1"/>
    <xf numFmtId="2" fontId="25" fillId="3" borderId="1" xfId="0" applyNumberFormat="1" applyFont="1" applyFill="1" applyBorder="1"/>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9525</xdr:rowOff>
    </xdr:from>
    <xdr:to>
      <xdr:col>2</xdr:col>
      <xdr:colOff>3079937</xdr:colOff>
      <xdr:row>46</xdr:row>
      <xdr:rowOff>57150</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124825"/>
          <a:ext cx="4889687" cy="1762125"/>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General Capital Center </a:t>
          </a:r>
          <a:r>
            <a:rPr lang="en-GB" sz="1100" baseline="0">
              <a:solidFill>
                <a:schemeClr val="bg1"/>
              </a:solidFill>
              <a:latin typeface="Century Gothic" panose="020B0502020202020204" pitchFamily="34" charset="0"/>
              <a:ea typeface="+mn-ea"/>
              <a:cs typeface="+mn-cs"/>
            </a:rPr>
            <a:t>, RO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552450</xdr:colOff>
      <xdr:row>16</xdr:row>
      <xdr:rowOff>54836</xdr:rowOff>
    </xdr:to>
    <xdr:pic>
      <xdr:nvPicPr>
        <xdr:cNvPr id="4" name="Billede 3">
          <a:extLst>
            <a:ext uri="{FF2B5EF4-FFF2-40B4-BE49-F238E27FC236}">
              <a16:creationId xmlns:a16="http://schemas.microsoft.com/office/drawing/2014/main" id="{3407A236-9057-4AC8-B55E-03C3AB887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114301</xdr:colOff>
      <xdr:row>0</xdr:row>
      <xdr:rowOff>171451</xdr:rowOff>
    </xdr:from>
    <xdr:to>
      <xdr:col>1</xdr:col>
      <xdr:colOff>1152525</xdr:colOff>
      <xdr:row>2</xdr:row>
      <xdr:rowOff>66932</xdr:rowOff>
    </xdr:to>
    <xdr:pic>
      <xdr:nvPicPr>
        <xdr:cNvPr id="8" name="Billede 7">
          <a:extLst>
            <a:ext uri="{FF2B5EF4-FFF2-40B4-BE49-F238E27FC236}">
              <a16:creationId xmlns:a16="http://schemas.microsoft.com/office/drawing/2014/main" id="{61D15E41-F7B1-49B1-8961-A20D70D79C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1" y="171451"/>
          <a:ext cx="1600199" cy="276481"/>
        </a:xfrm>
        <a:prstGeom prst="rect">
          <a:avLst/>
        </a:prstGeom>
      </xdr:spPr>
    </xdr:pic>
    <xdr:clientData/>
  </xdr:twoCellAnchor>
  <xdr:twoCellAnchor>
    <xdr:from>
      <xdr:col>2</xdr:col>
      <xdr:colOff>3076575</xdr:colOff>
      <xdr:row>37</xdr:row>
      <xdr:rowOff>9525</xdr:rowOff>
    </xdr:from>
    <xdr:to>
      <xdr:col>2</xdr:col>
      <xdr:colOff>5943600</xdr:colOff>
      <xdr:row>46</xdr:row>
      <xdr:rowOff>57150</xdr:rowOff>
    </xdr:to>
    <xdr:sp macro="" textlink="">
      <xdr:nvSpPr>
        <xdr:cNvPr id="9" name="Tekstboks 4">
          <a:extLst>
            <a:ext uri="{FF2B5EF4-FFF2-40B4-BE49-F238E27FC236}">
              <a16:creationId xmlns:a16="http://schemas.microsoft.com/office/drawing/2014/main" id="{6D592649-CEE1-4643-9A7A-8F27FEC9AC01}"/>
            </a:ext>
          </a:extLst>
        </xdr:cNvPr>
        <xdr:cNvSpPr txBox="1"/>
      </xdr:nvSpPr>
      <xdr:spPr>
        <a:xfrm>
          <a:off x="4886325" y="8124825"/>
          <a:ext cx="2867025" cy="1762125"/>
        </a:xfrm>
        <a:prstGeom prst="rect">
          <a:avLst/>
        </a:prstGeom>
        <a:solidFill>
          <a:srgbClr val="387D6B"/>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a:solidFill>
              <a:schemeClr val="bg1"/>
            </a:solidFill>
            <a:effectLst/>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7</xdr:col>
      <xdr:colOff>268147</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10656000"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44</xdr:row>
      <xdr:rowOff>134471</xdr:rowOff>
    </xdr:from>
    <xdr:to>
      <xdr:col>3</xdr:col>
      <xdr:colOff>4583205</xdr:colOff>
      <xdr:row>47</xdr:row>
      <xdr:rowOff>145676</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57735" y="8796618"/>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5</xdr:col>
      <xdr:colOff>745751</xdr:colOff>
      <xdr:row>3</xdr:row>
      <xdr:rowOff>137833</xdr:rowOff>
    </xdr:from>
    <xdr:to>
      <xdr:col>7</xdr:col>
      <xdr:colOff>259632</xdr:colOff>
      <xdr:row>4</xdr:row>
      <xdr:rowOff>166407</xdr:rowOff>
    </xdr:to>
    <xdr:pic>
      <xdr:nvPicPr>
        <xdr:cNvPr id="8" name="Billede 7">
          <a:extLst>
            <a:ext uri="{FF2B5EF4-FFF2-40B4-BE49-F238E27FC236}">
              <a16:creationId xmlns:a16="http://schemas.microsoft.com/office/drawing/2014/main" id="{1C62FDFE-9E6E-44ED-ACB5-4BD28CCE9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810" y="608480"/>
          <a:ext cx="1205969" cy="230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874059</xdr:colOff>
      <xdr:row>3</xdr:row>
      <xdr:rowOff>22412</xdr:rowOff>
    </xdr:from>
    <xdr:to>
      <xdr:col>5</xdr:col>
      <xdr:colOff>1026675</xdr:colOff>
      <xdr:row>3</xdr:row>
      <xdr:rowOff>252692</xdr:rowOff>
    </xdr:to>
    <xdr:pic>
      <xdr:nvPicPr>
        <xdr:cNvPr id="6" name="Billede 5">
          <a:extLst>
            <a:ext uri="{FF2B5EF4-FFF2-40B4-BE49-F238E27FC236}">
              <a16:creationId xmlns:a16="http://schemas.microsoft.com/office/drawing/2014/main" id="{C8864D50-06BB-4427-A382-DC467C585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77" y="493059"/>
          <a:ext cx="1205969" cy="230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100853</xdr:rowOff>
    </xdr:from>
    <xdr:to>
      <xdr:col>9</xdr:col>
      <xdr:colOff>711176</xdr:colOff>
      <xdr:row>1</xdr:row>
      <xdr:rowOff>100855</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291353"/>
          <a:ext cx="9900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201706</xdr:colOff>
      <xdr:row>2</xdr:row>
      <xdr:rowOff>44823</xdr:rowOff>
    </xdr:from>
    <xdr:to>
      <xdr:col>9</xdr:col>
      <xdr:colOff>679293</xdr:colOff>
      <xdr:row>3</xdr:row>
      <xdr:rowOff>118221</xdr:rowOff>
    </xdr:to>
    <xdr:pic>
      <xdr:nvPicPr>
        <xdr:cNvPr id="5" name="Billede 4">
          <a:extLst>
            <a:ext uri="{FF2B5EF4-FFF2-40B4-BE49-F238E27FC236}">
              <a16:creationId xmlns:a16="http://schemas.microsoft.com/office/drawing/2014/main" id="{161C5F32-9994-47D3-94EA-B93D149AC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75059" y="425823"/>
          <a:ext cx="1205969" cy="230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302557</xdr:colOff>
      <xdr:row>1</xdr:row>
      <xdr:rowOff>112058</xdr:rowOff>
    </xdr:from>
    <xdr:to>
      <xdr:col>12</xdr:col>
      <xdr:colOff>1026832</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7" y="321608"/>
          <a:ext cx="12240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1057275</xdr:colOff>
      <xdr:row>2</xdr:row>
      <xdr:rowOff>200025</xdr:rowOff>
    </xdr:from>
    <xdr:to>
      <xdr:col>12</xdr:col>
      <xdr:colOff>1005944</xdr:colOff>
      <xdr:row>3</xdr:row>
      <xdr:rowOff>220755</xdr:rowOff>
    </xdr:to>
    <xdr:pic>
      <xdr:nvPicPr>
        <xdr:cNvPr id="5" name="Billede 4">
          <a:extLst>
            <a:ext uri="{FF2B5EF4-FFF2-40B4-BE49-F238E27FC236}">
              <a16:creationId xmlns:a16="http://schemas.microsoft.com/office/drawing/2014/main" id="{019CCAC8-0198-4DB6-AA7B-A74D19EAB5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5700" y="619125"/>
          <a:ext cx="1205969" cy="2302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13606</xdr:colOff>
      <xdr:row>1</xdr:row>
      <xdr:rowOff>139276</xdr:rowOff>
    </xdr:from>
    <xdr:to>
      <xdr:col>14</xdr:col>
      <xdr:colOff>3963</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0" y="343383"/>
          <a:ext cx="13788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653143</xdr:colOff>
      <xdr:row>2</xdr:row>
      <xdr:rowOff>95251</xdr:rowOff>
    </xdr:from>
    <xdr:to>
      <xdr:col>13</xdr:col>
      <xdr:colOff>566433</xdr:colOff>
      <xdr:row>3</xdr:row>
      <xdr:rowOff>121424</xdr:rowOff>
    </xdr:to>
    <xdr:pic>
      <xdr:nvPicPr>
        <xdr:cNvPr id="5" name="Billede 4">
          <a:extLst>
            <a:ext uri="{FF2B5EF4-FFF2-40B4-BE49-F238E27FC236}">
              <a16:creationId xmlns:a16="http://schemas.microsoft.com/office/drawing/2014/main" id="{80644FCC-96F6-42D4-B4E6-1F710C455B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0" y="503465"/>
          <a:ext cx="1205969" cy="2302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459442</xdr:colOff>
      <xdr:row>2</xdr:row>
      <xdr:rowOff>145677</xdr:rowOff>
    </xdr:from>
    <xdr:to>
      <xdr:col>8</xdr:col>
      <xdr:colOff>1665411</xdr:colOff>
      <xdr:row>3</xdr:row>
      <xdr:rowOff>163046</xdr:rowOff>
    </xdr:to>
    <xdr:pic>
      <xdr:nvPicPr>
        <xdr:cNvPr id="5" name="Billede 4">
          <a:extLst>
            <a:ext uri="{FF2B5EF4-FFF2-40B4-BE49-F238E27FC236}">
              <a16:creationId xmlns:a16="http://schemas.microsoft.com/office/drawing/2014/main" id="{19678FE7-5E4D-472D-B347-79C92378BC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49618" y="526677"/>
          <a:ext cx="1205969" cy="230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1115785</xdr:colOff>
      <xdr:row>2</xdr:row>
      <xdr:rowOff>149678</xdr:rowOff>
    </xdr:from>
    <xdr:to>
      <xdr:col>12</xdr:col>
      <xdr:colOff>1137933</xdr:colOff>
      <xdr:row>3</xdr:row>
      <xdr:rowOff>175851</xdr:rowOff>
    </xdr:to>
    <xdr:pic>
      <xdr:nvPicPr>
        <xdr:cNvPr id="5" name="Billede 4">
          <a:extLst>
            <a:ext uri="{FF2B5EF4-FFF2-40B4-BE49-F238E27FC236}">
              <a16:creationId xmlns:a16="http://schemas.microsoft.com/office/drawing/2014/main" id="{C1FF770F-C580-4C77-B0AA-72631AF7B9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8464" y="530678"/>
          <a:ext cx="1205969" cy="230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0</xdr:colOff>
      <xdr:row>3</xdr:row>
      <xdr:rowOff>0</xdr:rowOff>
    </xdr:from>
    <xdr:to>
      <xdr:col>12</xdr:col>
      <xdr:colOff>1205969</xdr:colOff>
      <xdr:row>4</xdr:row>
      <xdr:rowOff>17368</xdr:rowOff>
    </xdr:to>
    <xdr:pic>
      <xdr:nvPicPr>
        <xdr:cNvPr id="5" name="Billede 4">
          <a:extLst>
            <a:ext uri="{FF2B5EF4-FFF2-40B4-BE49-F238E27FC236}">
              <a16:creationId xmlns:a16="http://schemas.microsoft.com/office/drawing/2014/main" id="{69A9B0F4-8F58-489E-BEA6-EFB1BBAB21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60824" y="571500"/>
          <a:ext cx="1205969" cy="2302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27454</xdr:colOff>
      <xdr:row>46</xdr:row>
      <xdr:rowOff>1584512</xdr:rowOff>
    </xdr:from>
    <xdr:to>
      <xdr:col>3</xdr:col>
      <xdr:colOff>4408151</xdr:colOff>
      <xdr:row>46</xdr:row>
      <xdr:rowOff>2256304</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193366" y="15199659"/>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2106706</xdr:colOff>
      <xdr:row>2</xdr:row>
      <xdr:rowOff>89647</xdr:rowOff>
    </xdr:from>
    <xdr:to>
      <xdr:col>5</xdr:col>
      <xdr:colOff>6940</xdr:colOff>
      <xdr:row>3</xdr:row>
      <xdr:rowOff>107016</xdr:rowOff>
    </xdr:to>
    <xdr:pic>
      <xdr:nvPicPr>
        <xdr:cNvPr id="7" name="Billede 6">
          <a:extLst>
            <a:ext uri="{FF2B5EF4-FFF2-40B4-BE49-F238E27FC236}">
              <a16:creationId xmlns:a16="http://schemas.microsoft.com/office/drawing/2014/main" id="{C3A2CEED-5E49-432F-BF0A-A12A75190B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2030" y="470647"/>
          <a:ext cx="1205969" cy="2302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4112559</xdr:colOff>
      <xdr:row>2</xdr:row>
      <xdr:rowOff>179294</xdr:rowOff>
    </xdr:from>
    <xdr:to>
      <xdr:col>3</xdr:col>
      <xdr:colOff>5318528</xdr:colOff>
      <xdr:row>3</xdr:row>
      <xdr:rowOff>196663</xdr:rowOff>
    </xdr:to>
    <xdr:pic>
      <xdr:nvPicPr>
        <xdr:cNvPr id="5" name="Billede 4">
          <a:extLst>
            <a:ext uri="{FF2B5EF4-FFF2-40B4-BE49-F238E27FC236}">
              <a16:creationId xmlns:a16="http://schemas.microsoft.com/office/drawing/2014/main" id="{2258B90D-2F82-4B03-BAE3-4E4B50A92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04794" y="560294"/>
          <a:ext cx="1205969" cy="2302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9:C56"/>
  <sheetViews>
    <sheetView tabSelected="1" topLeftCell="A10" zoomScaleNormal="100" zoomScaleSheetLayoutView="90" workbookViewId="0">
      <selection activeCell="B26" sqref="B26"/>
    </sheetView>
  </sheetViews>
  <sheetFormatPr defaultColWidth="15.85546875" defaultRowHeight="15" x14ac:dyDescent="0.25"/>
  <cols>
    <col min="1" max="1" width="8.42578125" style="1" customWidth="1"/>
    <col min="2" max="2" width="18.7109375" style="1" customWidth="1"/>
    <col min="3" max="3" width="95.5703125" style="1" customWidth="1"/>
    <col min="4" max="4" width="15.140625" style="1" customWidth="1"/>
    <col min="5" max="5" width="2.85546875" style="1" customWidth="1"/>
    <col min="6" max="6" width="1.85546875" style="1" customWidth="1"/>
    <col min="7" max="256" width="15.85546875" style="1"/>
    <col min="257" max="257" width="3.42578125" style="1" customWidth="1"/>
    <col min="258" max="258" width="18.7109375" style="1" customWidth="1"/>
    <col min="259" max="259" width="95.5703125" style="1" customWidth="1"/>
    <col min="260" max="260" width="15.140625" style="1" customWidth="1"/>
    <col min="261" max="261" width="2.85546875" style="1" customWidth="1"/>
    <col min="262" max="262" width="1.85546875" style="1" customWidth="1"/>
    <col min="263" max="512" width="15.85546875" style="1"/>
    <col min="513" max="513" width="3.42578125" style="1" customWidth="1"/>
    <col min="514" max="514" width="18.7109375" style="1" customWidth="1"/>
    <col min="515" max="515" width="95.5703125" style="1" customWidth="1"/>
    <col min="516" max="516" width="15.140625" style="1" customWidth="1"/>
    <col min="517" max="517" width="2.85546875" style="1" customWidth="1"/>
    <col min="518" max="518" width="1.85546875" style="1" customWidth="1"/>
    <col min="519" max="768" width="15.85546875" style="1"/>
    <col min="769" max="769" width="3.42578125" style="1" customWidth="1"/>
    <col min="770" max="770" width="18.7109375" style="1" customWidth="1"/>
    <col min="771" max="771" width="95.5703125" style="1" customWidth="1"/>
    <col min="772" max="772" width="15.140625" style="1" customWidth="1"/>
    <col min="773" max="773" width="2.85546875" style="1" customWidth="1"/>
    <col min="774" max="774" width="1.85546875" style="1" customWidth="1"/>
    <col min="775" max="1024" width="15.85546875" style="1"/>
    <col min="1025" max="1025" width="3.42578125" style="1" customWidth="1"/>
    <col min="1026" max="1026" width="18.7109375" style="1" customWidth="1"/>
    <col min="1027" max="1027" width="95.5703125" style="1" customWidth="1"/>
    <col min="1028" max="1028" width="15.140625" style="1" customWidth="1"/>
    <col min="1029" max="1029" width="2.85546875" style="1" customWidth="1"/>
    <col min="1030" max="1030" width="1.85546875" style="1" customWidth="1"/>
    <col min="1031" max="1280" width="15.85546875" style="1"/>
    <col min="1281" max="1281" width="3.42578125" style="1" customWidth="1"/>
    <col min="1282" max="1282" width="18.7109375" style="1" customWidth="1"/>
    <col min="1283" max="1283" width="95.5703125" style="1" customWidth="1"/>
    <col min="1284" max="1284" width="15.140625" style="1" customWidth="1"/>
    <col min="1285" max="1285" width="2.85546875" style="1" customWidth="1"/>
    <col min="1286" max="1286" width="1.85546875" style="1" customWidth="1"/>
    <col min="1287" max="1536" width="15.85546875" style="1"/>
    <col min="1537" max="1537" width="3.42578125" style="1" customWidth="1"/>
    <col min="1538" max="1538" width="18.7109375" style="1" customWidth="1"/>
    <col min="1539" max="1539" width="95.5703125" style="1" customWidth="1"/>
    <col min="1540" max="1540" width="15.140625" style="1" customWidth="1"/>
    <col min="1541" max="1541" width="2.85546875" style="1" customWidth="1"/>
    <col min="1542" max="1542" width="1.85546875" style="1" customWidth="1"/>
    <col min="1543" max="1792" width="15.85546875" style="1"/>
    <col min="1793" max="1793" width="3.42578125" style="1" customWidth="1"/>
    <col min="1794" max="1794" width="18.7109375" style="1" customWidth="1"/>
    <col min="1795" max="1795" width="95.5703125" style="1" customWidth="1"/>
    <col min="1796" max="1796" width="15.140625" style="1" customWidth="1"/>
    <col min="1797" max="1797" width="2.85546875" style="1" customWidth="1"/>
    <col min="1798" max="1798" width="1.85546875" style="1" customWidth="1"/>
    <col min="1799" max="2048" width="15.85546875" style="1"/>
    <col min="2049" max="2049" width="3.42578125" style="1" customWidth="1"/>
    <col min="2050" max="2050" width="18.7109375" style="1" customWidth="1"/>
    <col min="2051" max="2051" width="95.5703125" style="1" customWidth="1"/>
    <col min="2052" max="2052" width="15.140625" style="1" customWidth="1"/>
    <col min="2053" max="2053" width="2.85546875" style="1" customWidth="1"/>
    <col min="2054" max="2054" width="1.85546875" style="1" customWidth="1"/>
    <col min="2055" max="2304" width="15.85546875" style="1"/>
    <col min="2305" max="2305" width="3.42578125" style="1" customWidth="1"/>
    <col min="2306" max="2306" width="18.7109375" style="1" customWidth="1"/>
    <col min="2307" max="2307" width="95.5703125" style="1" customWidth="1"/>
    <col min="2308" max="2308" width="15.140625" style="1" customWidth="1"/>
    <col min="2309" max="2309" width="2.85546875" style="1" customWidth="1"/>
    <col min="2310" max="2310" width="1.85546875" style="1" customWidth="1"/>
    <col min="2311" max="2560" width="15.85546875" style="1"/>
    <col min="2561" max="2561" width="3.42578125" style="1" customWidth="1"/>
    <col min="2562" max="2562" width="18.7109375" style="1" customWidth="1"/>
    <col min="2563" max="2563" width="95.5703125" style="1" customWidth="1"/>
    <col min="2564" max="2564" width="15.140625" style="1" customWidth="1"/>
    <col min="2565" max="2565" width="2.85546875" style="1" customWidth="1"/>
    <col min="2566" max="2566" width="1.85546875" style="1" customWidth="1"/>
    <col min="2567" max="2816" width="15.85546875" style="1"/>
    <col min="2817" max="2817" width="3.42578125" style="1" customWidth="1"/>
    <col min="2818" max="2818" width="18.7109375" style="1" customWidth="1"/>
    <col min="2819" max="2819" width="95.5703125" style="1" customWidth="1"/>
    <col min="2820" max="2820" width="15.140625" style="1" customWidth="1"/>
    <col min="2821" max="2821" width="2.85546875" style="1" customWidth="1"/>
    <col min="2822" max="2822" width="1.85546875" style="1" customWidth="1"/>
    <col min="2823" max="3072" width="15.85546875" style="1"/>
    <col min="3073" max="3073" width="3.42578125" style="1" customWidth="1"/>
    <col min="3074" max="3074" width="18.7109375" style="1" customWidth="1"/>
    <col min="3075" max="3075" width="95.5703125" style="1" customWidth="1"/>
    <col min="3076" max="3076" width="15.140625" style="1" customWidth="1"/>
    <col min="3077" max="3077" width="2.85546875" style="1" customWidth="1"/>
    <col min="3078" max="3078" width="1.85546875" style="1" customWidth="1"/>
    <col min="3079" max="3328" width="15.85546875" style="1"/>
    <col min="3329" max="3329" width="3.42578125" style="1" customWidth="1"/>
    <col min="3330" max="3330" width="18.7109375" style="1" customWidth="1"/>
    <col min="3331" max="3331" width="95.5703125" style="1" customWidth="1"/>
    <col min="3332" max="3332" width="15.140625" style="1" customWidth="1"/>
    <col min="3333" max="3333" width="2.85546875" style="1" customWidth="1"/>
    <col min="3334" max="3334" width="1.85546875" style="1" customWidth="1"/>
    <col min="3335" max="3584" width="15.85546875" style="1"/>
    <col min="3585" max="3585" width="3.42578125" style="1" customWidth="1"/>
    <col min="3586" max="3586" width="18.7109375" style="1" customWidth="1"/>
    <col min="3587" max="3587" width="95.5703125" style="1" customWidth="1"/>
    <col min="3588" max="3588" width="15.140625" style="1" customWidth="1"/>
    <col min="3589" max="3589" width="2.85546875" style="1" customWidth="1"/>
    <col min="3590" max="3590" width="1.85546875" style="1" customWidth="1"/>
    <col min="3591" max="3840" width="15.85546875" style="1"/>
    <col min="3841" max="3841" width="3.42578125" style="1" customWidth="1"/>
    <col min="3842" max="3842" width="18.7109375" style="1" customWidth="1"/>
    <col min="3843" max="3843" width="95.5703125" style="1" customWidth="1"/>
    <col min="3844" max="3844" width="15.140625" style="1" customWidth="1"/>
    <col min="3845" max="3845" width="2.85546875" style="1" customWidth="1"/>
    <col min="3846" max="3846" width="1.85546875" style="1" customWidth="1"/>
    <col min="3847" max="4096" width="15.85546875" style="1"/>
    <col min="4097" max="4097" width="3.42578125" style="1" customWidth="1"/>
    <col min="4098" max="4098" width="18.7109375" style="1" customWidth="1"/>
    <col min="4099" max="4099" width="95.5703125" style="1" customWidth="1"/>
    <col min="4100" max="4100" width="15.140625" style="1" customWidth="1"/>
    <col min="4101" max="4101" width="2.85546875" style="1" customWidth="1"/>
    <col min="4102" max="4102" width="1.85546875" style="1" customWidth="1"/>
    <col min="4103" max="4352" width="15.85546875" style="1"/>
    <col min="4353" max="4353" width="3.42578125" style="1" customWidth="1"/>
    <col min="4354" max="4354" width="18.7109375" style="1" customWidth="1"/>
    <col min="4355" max="4355" width="95.5703125" style="1" customWidth="1"/>
    <col min="4356" max="4356" width="15.140625" style="1" customWidth="1"/>
    <col min="4357" max="4357" width="2.85546875" style="1" customWidth="1"/>
    <col min="4358" max="4358" width="1.85546875" style="1" customWidth="1"/>
    <col min="4359" max="4608" width="15.85546875" style="1"/>
    <col min="4609" max="4609" width="3.42578125" style="1" customWidth="1"/>
    <col min="4610" max="4610" width="18.7109375" style="1" customWidth="1"/>
    <col min="4611" max="4611" width="95.5703125" style="1" customWidth="1"/>
    <col min="4612" max="4612" width="15.140625" style="1" customWidth="1"/>
    <col min="4613" max="4613" width="2.85546875" style="1" customWidth="1"/>
    <col min="4614" max="4614" width="1.85546875" style="1" customWidth="1"/>
    <col min="4615" max="4864" width="15.85546875" style="1"/>
    <col min="4865" max="4865" width="3.42578125" style="1" customWidth="1"/>
    <col min="4866" max="4866" width="18.7109375" style="1" customWidth="1"/>
    <col min="4867" max="4867" width="95.5703125" style="1" customWidth="1"/>
    <col min="4868" max="4868" width="15.140625" style="1" customWidth="1"/>
    <col min="4869" max="4869" width="2.85546875" style="1" customWidth="1"/>
    <col min="4870" max="4870" width="1.85546875" style="1" customWidth="1"/>
    <col min="4871" max="5120" width="15.85546875" style="1"/>
    <col min="5121" max="5121" width="3.42578125" style="1" customWidth="1"/>
    <col min="5122" max="5122" width="18.7109375" style="1" customWidth="1"/>
    <col min="5123" max="5123" width="95.5703125" style="1" customWidth="1"/>
    <col min="5124" max="5124" width="15.140625" style="1" customWidth="1"/>
    <col min="5125" max="5125" width="2.85546875" style="1" customWidth="1"/>
    <col min="5126" max="5126" width="1.85546875" style="1" customWidth="1"/>
    <col min="5127" max="5376" width="15.85546875" style="1"/>
    <col min="5377" max="5377" width="3.42578125" style="1" customWidth="1"/>
    <col min="5378" max="5378" width="18.7109375" style="1" customWidth="1"/>
    <col min="5379" max="5379" width="95.5703125" style="1" customWidth="1"/>
    <col min="5380" max="5380" width="15.140625" style="1" customWidth="1"/>
    <col min="5381" max="5381" width="2.85546875" style="1" customWidth="1"/>
    <col min="5382" max="5382" width="1.85546875" style="1" customWidth="1"/>
    <col min="5383" max="5632" width="15.85546875" style="1"/>
    <col min="5633" max="5633" width="3.42578125" style="1" customWidth="1"/>
    <col min="5634" max="5634" width="18.7109375" style="1" customWidth="1"/>
    <col min="5635" max="5635" width="95.5703125" style="1" customWidth="1"/>
    <col min="5636" max="5636" width="15.140625" style="1" customWidth="1"/>
    <col min="5637" max="5637" width="2.85546875" style="1" customWidth="1"/>
    <col min="5638" max="5638" width="1.85546875" style="1" customWidth="1"/>
    <col min="5639" max="5888" width="15.85546875" style="1"/>
    <col min="5889" max="5889" width="3.42578125" style="1" customWidth="1"/>
    <col min="5890" max="5890" width="18.7109375" style="1" customWidth="1"/>
    <col min="5891" max="5891" width="95.5703125" style="1" customWidth="1"/>
    <col min="5892" max="5892" width="15.140625" style="1" customWidth="1"/>
    <col min="5893" max="5893" width="2.85546875" style="1" customWidth="1"/>
    <col min="5894" max="5894" width="1.85546875" style="1" customWidth="1"/>
    <col min="5895" max="6144" width="15.85546875" style="1"/>
    <col min="6145" max="6145" width="3.42578125" style="1" customWidth="1"/>
    <col min="6146" max="6146" width="18.7109375" style="1" customWidth="1"/>
    <col min="6147" max="6147" width="95.5703125" style="1" customWidth="1"/>
    <col min="6148" max="6148" width="15.140625" style="1" customWidth="1"/>
    <col min="6149" max="6149" width="2.85546875" style="1" customWidth="1"/>
    <col min="6150" max="6150" width="1.85546875" style="1" customWidth="1"/>
    <col min="6151" max="6400" width="15.85546875" style="1"/>
    <col min="6401" max="6401" width="3.42578125" style="1" customWidth="1"/>
    <col min="6402" max="6402" width="18.7109375" style="1" customWidth="1"/>
    <col min="6403" max="6403" width="95.5703125" style="1" customWidth="1"/>
    <col min="6404" max="6404" width="15.140625" style="1" customWidth="1"/>
    <col min="6405" max="6405" width="2.85546875" style="1" customWidth="1"/>
    <col min="6406" max="6406" width="1.85546875" style="1" customWidth="1"/>
    <col min="6407" max="6656" width="15.85546875" style="1"/>
    <col min="6657" max="6657" width="3.42578125" style="1" customWidth="1"/>
    <col min="6658" max="6658" width="18.7109375" style="1" customWidth="1"/>
    <col min="6659" max="6659" width="95.5703125" style="1" customWidth="1"/>
    <col min="6660" max="6660" width="15.140625" style="1" customWidth="1"/>
    <col min="6661" max="6661" width="2.85546875" style="1" customWidth="1"/>
    <col min="6662" max="6662" width="1.85546875" style="1" customWidth="1"/>
    <col min="6663" max="6912" width="15.85546875" style="1"/>
    <col min="6913" max="6913" width="3.42578125" style="1" customWidth="1"/>
    <col min="6914" max="6914" width="18.7109375" style="1" customWidth="1"/>
    <col min="6915" max="6915" width="95.5703125" style="1" customWidth="1"/>
    <col min="6916" max="6916" width="15.140625" style="1" customWidth="1"/>
    <col min="6917" max="6917" width="2.85546875" style="1" customWidth="1"/>
    <col min="6918" max="6918" width="1.85546875" style="1" customWidth="1"/>
    <col min="6919" max="7168" width="15.85546875" style="1"/>
    <col min="7169" max="7169" width="3.42578125" style="1" customWidth="1"/>
    <col min="7170" max="7170" width="18.7109375" style="1" customWidth="1"/>
    <col min="7171" max="7171" width="95.5703125" style="1" customWidth="1"/>
    <col min="7172" max="7172" width="15.140625" style="1" customWidth="1"/>
    <col min="7173" max="7173" width="2.85546875" style="1" customWidth="1"/>
    <col min="7174" max="7174" width="1.85546875" style="1" customWidth="1"/>
    <col min="7175" max="7424" width="15.85546875" style="1"/>
    <col min="7425" max="7425" width="3.42578125" style="1" customWidth="1"/>
    <col min="7426" max="7426" width="18.7109375" style="1" customWidth="1"/>
    <col min="7427" max="7427" width="95.5703125" style="1" customWidth="1"/>
    <col min="7428" max="7428" width="15.140625" style="1" customWidth="1"/>
    <col min="7429" max="7429" width="2.85546875" style="1" customWidth="1"/>
    <col min="7430" max="7430" width="1.85546875" style="1" customWidth="1"/>
    <col min="7431" max="7680" width="15.85546875" style="1"/>
    <col min="7681" max="7681" width="3.42578125" style="1" customWidth="1"/>
    <col min="7682" max="7682" width="18.7109375" style="1" customWidth="1"/>
    <col min="7683" max="7683" width="95.5703125" style="1" customWidth="1"/>
    <col min="7684" max="7684" width="15.140625" style="1" customWidth="1"/>
    <col min="7685" max="7685" width="2.85546875" style="1" customWidth="1"/>
    <col min="7686" max="7686" width="1.85546875" style="1" customWidth="1"/>
    <col min="7687" max="7936" width="15.85546875" style="1"/>
    <col min="7937" max="7937" width="3.42578125" style="1" customWidth="1"/>
    <col min="7938" max="7938" width="18.7109375" style="1" customWidth="1"/>
    <col min="7939" max="7939" width="95.5703125" style="1" customWidth="1"/>
    <col min="7940" max="7940" width="15.140625" style="1" customWidth="1"/>
    <col min="7941" max="7941" width="2.85546875" style="1" customWidth="1"/>
    <col min="7942" max="7942" width="1.85546875" style="1" customWidth="1"/>
    <col min="7943" max="8192" width="15.85546875" style="1"/>
    <col min="8193" max="8193" width="3.42578125" style="1" customWidth="1"/>
    <col min="8194" max="8194" width="18.7109375" style="1" customWidth="1"/>
    <col min="8195" max="8195" width="95.5703125" style="1" customWidth="1"/>
    <col min="8196" max="8196" width="15.140625" style="1" customWidth="1"/>
    <col min="8197" max="8197" width="2.85546875" style="1" customWidth="1"/>
    <col min="8198" max="8198" width="1.85546875" style="1" customWidth="1"/>
    <col min="8199" max="8448" width="15.85546875" style="1"/>
    <col min="8449" max="8449" width="3.42578125" style="1" customWidth="1"/>
    <col min="8450" max="8450" width="18.7109375" style="1" customWidth="1"/>
    <col min="8451" max="8451" width="95.5703125" style="1" customWidth="1"/>
    <col min="8452" max="8452" width="15.140625" style="1" customWidth="1"/>
    <col min="8453" max="8453" width="2.85546875" style="1" customWidth="1"/>
    <col min="8454" max="8454" width="1.85546875" style="1" customWidth="1"/>
    <col min="8455" max="8704" width="15.85546875" style="1"/>
    <col min="8705" max="8705" width="3.42578125" style="1" customWidth="1"/>
    <col min="8706" max="8706" width="18.7109375" style="1" customWidth="1"/>
    <col min="8707" max="8707" width="95.5703125" style="1" customWidth="1"/>
    <col min="8708" max="8708" width="15.140625" style="1" customWidth="1"/>
    <col min="8709" max="8709" width="2.85546875" style="1" customWidth="1"/>
    <col min="8710" max="8710" width="1.85546875" style="1" customWidth="1"/>
    <col min="8711" max="8960" width="15.85546875" style="1"/>
    <col min="8961" max="8961" width="3.42578125" style="1" customWidth="1"/>
    <col min="8962" max="8962" width="18.7109375" style="1" customWidth="1"/>
    <col min="8963" max="8963" width="95.5703125" style="1" customWidth="1"/>
    <col min="8964" max="8964" width="15.140625" style="1" customWidth="1"/>
    <col min="8965" max="8965" width="2.85546875" style="1" customWidth="1"/>
    <col min="8966" max="8966" width="1.85546875" style="1" customWidth="1"/>
    <col min="8967" max="9216" width="15.85546875" style="1"/>
    <col min="9217" max="9217" width="3.42578125" style="1" customWidth="1"/>
    <col min="9218" max="9218" width="18.7109375" style="1" customWidth="1"/>
    <col min="9219" max="9219" width="95.5703125" style="1" customWidth="1"/>
    <col min="9220" max="9220" width="15.140625" style="1" customWidth="1"/>
    <col min="9221" max="9221" width="2.85546875" style="1" customWidth="1"/>
    <col min="9222" max="9222" width="1.85546875" style="1" customWidth="1"/>
    <col min="9223" max="9472" width="15.85546875" style="1"/>
    <col min="9473" max="9473" width="3.42578125" style="1" customWidth="1"/>
    <col min="9474" max="9474" width="18.7109375" style="1" customWidth="1"/>
    <col min="9475" max="9475" width="95.5703125" style="1" customWidth="1"/>
    <col min="9476" max="9476" width="15.140625" style="1" customWidth="1"/>
    <col min="9477" max="9477" width="2.85546875" style="1" customWidth="1"/>
    <col min="9478" max="9478" width="1.85546875" style="1" customWidth="1"/>
    <col min="9479" max="9728" width="15.85546875" style="1"/>
    <col min="9729" max="9729" width="3.42578125" style="1" customWidth="1"/>
    <col min="9730" max="9730" width="18.7109375" style="1" customWidth="1"/>
    <col min="9731" max="9731" width="95.5703125" style="1" customWidth="1"/>
    <col min="9732" max="9732" width="15.140625" style="1" customWidth="1"/>
    <col min="9733" max="9733" width="2.85546875" style="1" customWidth="1"/>
    <col min="9734" max="9734" width="1.85546875" style="1" customWidth="1"/>
    <col min="9735" max="9984" width="15.85546875" style="1"/>
    <col min="9985" max="9985" width="3.42578125" style="1" customWidth="1"/>
    <col min="9986" max="9986" width="18.7109375" style="1" customWidth="1"/>
    <col min="9987" max="9987" width="95.5703125" style="1" customWidth="1"/>
    <col min="9988" max="9988" width="15.140625" style="1" customWidth="1"/>
    <col min="9989" max="9989" width="2.85546875" style="1" customWidth="1"/>
    <col min="9990" max="9990" width="1.85546875" style="1" customWidth="1"/>
    <col min="9991" max="10240" width="15.85546875" style="1"/>
    <col min="10241" max="10241" width="3.42578125" style="1" customWidth="1"/>
    <col min="10242" max="10242" width="18.7109375" style="1" customWidth="1"/>
    <col min="10243" max="10243" width="95.5703125" style="1" customWidth="1"/>
    <col min="10244" max="10244" width="15.140625" style="1" customWidth="1"/>
    <col min="10245" max="10245" width="2.85546875" style="1" customWidth="1"/>
    <col min="10246" max="10246" width="1.85546875" style="1" customWidth="1"/>
    <col min="10247" max="10496" width="15.85546875" style="1"/>
    <col min="10497" max="10497" width="3.42578125" style="1" customWidth="1"/>
    <col min="10498" max="10498" width="18.7109375" style="1" customWidth="1"/>
    <col min="10499" max="10499" width="95.5703125" style="1" customWidth="1"/>
    <col min="10500" max="10500" width="15.140625" style="1" customWidth="1"/>
    <col min="10501" max="10501" width="2.85546875" style="1" customWidth="1"/>
    <col min="10502" max="10502" width="1.85546875" style="1" customWidth="1"/>
    <col min="10503" max="10752" width="15.85546875" style="1"/>
    <col min="10753" max="10753" width="3.42578125" style="1" customWidth="1"/>
    <col min="10754" max="10754" width="18.7109375" style="1" customWidth="1"/>
    <col min="10755" max="10755" width="95.5703125" style="1" customWidth="1"/>
    <col min="10756" max="10756" width="15.140625" style="1" customWidth="1"/>
    <col min="10757" max="10757" width="2.85546875" style="1" customWidth="1"/>
    <col min="10758" max="10758" width="1.85546875" style="1" customWidth="1"/>
    <col min="10759" max="11008" width="15.85546875" style="1"/>
    <col min="11009" max="11009" width="3.42578125" style="1" customWidth="1"/>
    <col min="11010" max="11010" width="18.7109375" style="1" customWidth="1"/>
    <col min="11011" max="11011" width="95.5703125" style="1" customWidth="1"/>
    <col min="11012" max="11012" width="15.140625" style="1" customWidth="1"/>
    <col min="11013" max="11013" width="2.85546875" style="1" customWidth="1"/>
    <col min="11014" max="11014" width="1.85546875" style="1" customWidth="1"/>
    <col min="11015" max="11264" width="15.85546875" style="1"/>
    <col min="11265" max="11265" width="3.42578125" style="1" customWidth="1"/>
    <col min="11266" max="11266" width="18.7109375" style="1" customWidth="1"/>
    <col min="11267" max="11267" width="95.5703125" style="1" customWidth="1"/>
    <col min="11268" max="11268" width="15.140625" style="1" customWidth="1"/>
    <col min="11269" max="11269" width="2.85546875" style="1" customWidth="1"/>
    <col min="11270" max="11270" width="1.85546875" style="1" customWidth="1"/>
    <col min="11271" max="11520" width="15.85546875" style="1"/>
    <col min="11521" max="11521" width="3.42578125" style="1" customWidth="1"/>
    <col min="11522" max="11522" width="18.7109375" style="1" customWidth="1"/>
    <col min="11523" max="11523" width="95.5703125" style="1" customWidth="1"/>
    <col min="11524" max="11524" width="15.140625" style="1" customWidth="1"/>
    <col min="11525" max="11525" width="2.85546875" style="1" customWidth="1"/>
    <col min="11526" max="11526" width="1.85546875" style="1" customWidth="1"/>
    <col min="11527" max="11776" width="15.85546875" style="1"/>
    <col min="11777" max="11777" width="3.42578125" style="1" customWidth="1"/>
    <col min="11778" max="11778" width="18.7109375" style="1" customWidth="1"/>
    <col min="11779" max="11779" width="95.5703125" style="1" customWidth="1"/>
    <col min="11780" max="11780" width="15.140625" style="1" customWidth="1"/>
    <col min="11781" max="11781" width="2.85546875" style="1" customWidth="1"/>
    <col min="11782" max="11782" width="1.85546875" style="1" customWidth="1"/>
    <col min="11783" max="12032" width="15.85546875" style="1"/>
    <col min="12033" max="12033" width="3.42578125" style="1" customWidth="1"/>
    <col min="12034" max="12034" width="18.7109375" style="1" customWidth="1"/>
    <col min="12035" max="12035" width="95.5703125" style="1" customWidth="1"/>
    <col min="12036" max="12036" width="15.140625" style="1" customWidth="1"/>
    <col min="12037" max="12037" width="2.85546875" style="1" customWidth="1"/>
    <col min="12038" max="12038" width="1.85546875" style="1" customWidth="1"/>
    <col min="12039" max="12288" width="15.85546875" style="1"/>
    <col min="12289" max="12289" width="3.42578125" style="1" customWidth="1"/>
    <col min="12290" max="12290" width="18.7109375" style="1" customWidth="1"/>
    <col min="12291" max="12291" width="95.5703125" style="1" customWidth="1"/>
    <col min="12292" max="12292" width="15.140625" style="1" customWidth="1"/>
    <col min="12293" max="12293" width="2.85546875" style="1" customWidth="1"/>
    <col min="12294" max="12294" width="1.85546875" style="1" customWidth="1"/>
    <col min="12295" max="12544" width="15.85546875" style="1"/>
    <col min="12545" max="12545" width="3.42578125" style="1" customWidth="1"/>
    <col min="12546" max="12546" width="18.7109375" style="1" customWidth="1"/>
    <col min="12547" max="12547" width="95.5703125" style="1" customWidth="1"/>
    <col min="12548" max="12548" width="15.140625" style="1" customWidth="1"/>
    <col min="12549" max="12549" width="2.85546875" style="1" customWidth="1"/>
    <col min="12550" max="12550" width="1.85546875" style="1" customWidth="1"/>
    <col min="12551" max="12800" width="15.85546875" style="1"/>
    <col min="12801" max="12801" width="3.42578125" style="1" customWidth="1"/>
    <col min="12802" max="12802" width="18.7109375" style="1" customWidth="1"/>
    <col min="12803" max="12803" width="95.5703125" style="1" customWidth="1"/>
    <col min="12804" max="12804" width="15.140625" style="1" customWidth="1"/>
    <col min="12805" max="12805" width="2.85546875" style="1" customWidth="1"/>
    <col min="12806" max="12806" width="1.85546875" style="1" customWidth="1"/>
    <col min="12807" max="13056" width="15.85546875" style="1"/>
    <col min="13057" max="13057" width="3.42578125" style="1" customWidth="1"/>
    <col min="13058" max="13058" width="18.7109375" style="1" customWidth="1"/>
    <col min="13059" max="13059" width="95.5703125" style="1" customWidth="1"/>
    <col min="13060" max="13060" width="15.140625" style="1" customWidth="1"/>
    <col min="13061" max="13061" width="2.85546875" style="1" customWidth="1"/>
    <col min="13062" max="13062" width="1.85546875" style="1" customWidth="1"/>
    <col min="13063" max="13312" width="15.85546875" style="1"/>
    <col min="13313" max="13313" width="3.42578125" style="1" customWidth="1"/>
    <col min="13314" max="13314" width="18.7109375" style="1" customWidth="1"/>
    <col min="13315" max="13315" width="95.5703125" style="1" customWidth="1"/>
    <col min="13316" max="13316" width="15.140625" style="1" customWidth="1"/>
    <col min="13317" max="13317" width="2.85546875" style="1" customWidth="1"/>
    <col min="13318" max="13318" width="1.85546875" style="1" customWidth="1"/>
    <col min="13319" max="13568" width="15.85546875" style="1"/>
    <col min="13569" max="13569" width="3.42578125" style="1" customWidth="1"/>
    <col min="13570" max="13570" width="18.7109375" style="1" customWidth="1"/>
    <col min="13571" max="13571" width="95.5703125" style="1" customWidth="1"/>
    <col min="13572" max="13572" width="15.140625" style="1" customWidth="1"/>
    <col min="13573" max="13573" width="2.85546875" style="1" customWidth="1"/>
    <col min="13574" max="13574" width="1.85546875" style="1" customWidth="1"/>
    <col min="13575" max="13824" width="15.85546875" style="1"/>
    <col min="13825" max="13825" width="3.42578125" style="1" customWidth="1"/>
    <col min="13826" max="13826" width="18.7109375" style="1" customWidth="1"/>
    <col min="13827" max="13827" width="95.5703125" style="1" customWidth="1"/>
    <col min="13828" max="13828" width="15.140625" style="1" customWidth="1"/>
    <col min="13829" max="13829" width="2.85546875" style="1" customWidth="1"/>
    <col min="13830" max="13830" width="1.85546875" style="1" customWidth="1"/>
    <col min="13831" max="14080" width="15.85546875" style="1"/>
    <col min="14081" max="14081" width="3.42578125" style="1" customWidth="1"/>
    <col min="14082" max="14082" width="18.7109375" style="1" customWidth="1"/>
    <col min="14083" max="14083" width="95.5703125" style="1" customWidth="1"/>
    <col min="14084" max="14084" width="15.140625" style="1" customWidth="1"/>
    <col min="14085" max="14085" width="2.85546875" style="1" customWidth="1"/>
    <col min="14086" max="14086" width="1.85546875" style="1" customWidth="1"/>
    <col min="14087" max="14336" width="15.85546875" style="1"/>
    <col min="14337" max="14337" width="3.42578125" style="1" customWidth="1"/>
    <col min="14338" max="14338" width="18.7109375" style="1" customWidth="1"/>
    <col min="14339" max="14339" width="95.5703125" style="1" customWidth="1"/>
    <col min="14340" max="14340" width="15.140625" style="1" customWidth="1"/>
    <col min="14341" max="14341" width="2.85546875" style="1" customWidth="1"/>
    <col min="14342" max="14342" width="1.85546875" style="1" customWidth="1"/>
    <col min="14343" max="14592" width="15.85546875" style="1"/>
    <col min="14593" max="14593" width="3.42578125" style="1" customWidth="1"/>
    <col min="14594" max="14594" width="18.7109375" style="1" customWidth="1"/>
    <col min="14595" max="14595" width="95.5703125" style="1" customWidth="1"/>
    <col min="14596" max="14596" width="15.140625" style="1" customWidth="1"/>
    <col min="14597" max="14597" width="2.85546875" style="1" customWidth="1"/>
    <col min="14598" max="14598" width="1.85546875" style="1" customWidth="1"/>
    <col min="14599" max="14848" width="15.85546875" style="1"/>
    <col min="14849" max="14849" width="3.42578125" style="1" customWidth="1"/>
    <col min="14850" max="14850" width="18.7109375" style="1" customWidth="1"/>
    <col min="14851" max="14851" width="95.5703125" style="1" customWidth="1"/>
    <col min="14852" max="14852" width="15.140625" style="1" customWidth="1"/>
    <col min="14853" max="14853" width="2.85546875" style="1" customWidth="1"/>
    <col min="14854" max="14854" width="1.85546875" style="1" customWidth="1"/>
    <col min="14855" max="15104" width="15.85546875" style="1"/>
    <col min="15105" max="15105" width="3.42578125" style="1" customWidth="1"/>
    <col min="15106" max="15106" width="18.7109375" style="1" customWidth="1"/>
    <col min="15107" max="15107" width="95.5703125" style="1" customWidth="1"/>
    <col min="15108" max="15108" width="15.140625" style="1" customWidth="1"/>
    <col min="15109" max="15109" width="2.85546875" style="1" customWidth="1"/>
    <col min="15110" max="15110" width="1.85546875" style="1" customWidth="1"/>
    <col min="15111" max="15360" width="15.85546875" style="1"/>
    <col min="15361" max="15361" width="3.42578125" style="1" customWidth="1"/>
    <col min="15362" max="15362" width="18.7109375" style="1" customWidth="1"/>
    <col min="15363" max="15363" width="95.5703125" style="1" customWidth="1"/>
    <col min="15364" max="15364" width="15.140625" style="1" customWidth="1"/>
    <col min="15365" max="15365" width="2.85546875" style="1" customWidth="1"/>
    <col min="15366" max="15366" width="1.85546875" style="1" customWidth="1"/>
    <col min="15367" max="15616" width="15.85546875" style="1"/>
    <col min="15617" max="15617" width="3.42578125" style="1" customWidth="1"/>
    <col min="15618" max="15618" width="18.7109375" style="1" customWidth="1"/>
    <col min="15619" max="15619" width="95.5703125" style="1" customWidth="1"/>
    <col min="15620" max="15620" width="15.140625" style="1" customWidth="1"/>
    <col min="15621" max="15621" width="2.85546875" style="1" customWidth="1"/>
    <col min="15622" max="15622" width="1.85546875" style="1" customWidth="1"/>
    <col min="15623" max="15872" width="15.85546875" style="1"/>
    <col min="15873" max="15873" width="3.42578125" style="1" customWidth="1"/>
    <col min="15874" max="15874" width="18.7109375" style="1" customWidth="1"/>
    <col min="15875" max="15875" width="95.5703125" style="1" customWidth="1"/>
    <col min="15876" max="15876" width="15.140625" style="1" customWidth="1"/>
    <col min="15877" max="15877" width="2.85546875" style="1" customWidth="1"/>
    <col min="15878" max="15878" width="1.85546875" style="1" customWidth="1"/>
    <col min="15879" max="16128" width="15.85546875" style="1"/>
    <col min="16129" max="16129" width="3.42578125" style="1" customWidth="1"/>
    <col min="16130" max="16130" width="18.7109375" style="1" customWidth="1"/>
    <col min="16131" max="16131" width="95.5703125" style="1" customWidth="1"/>
    <col min="16132" max="16132" width="15.140625" style="1" customWidth="1"/>
    <col min="16133" max="16133" width="2.85546875" style="1" customWidth="1"/>
    <col min="16134" max="16134" width="1.85546875" style="1" customWidth="1"/>
    <col min="16135" max="16384" width="15.85546875" style="1"/>
  </cols>
  <sheetData>
    <row r="19" spans="3:3" ht="20.25" x14ac:dyDescent="0.25">
      <c r="C19" s="5"/>
    </row>
    <row r="23" spans="3:3" ht="37.5" x14ac:dyDescent="0.25">
      <c r="C23" s="206" t="s">
        <v>415</v>
      </c>
    </row>
    <row r="24" spans="3:3" ht="37.5" x14ac:dyDescent="0.25">
      <c r="C24" s="206" t="s">
        <v>416</v>
      </c>
    </row>
    <row r="25" spans="3:3" ht="37.5" x14ac:dyDescent="0.25">
      <c r="C25" s="206">
        <v>2019</v>
      </c>
    </row>
    <row r="27" spans="3:3" ht="26.25" x14ac:dyDescent="0.25">
      <c r="C27" s="205" t="str">
        <f>"DLR General Capital Centre, " &amp;'Tabel A - General Issuer Detail'!C9</f>
        <v>DLR General Capital Centre, Q2 2023</v>
      </c>
    </row>
    <row r="56" ht="2.25" customHeight="1" x14ac:dyDescent="0.25"/>
  </sheetData>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0"/>
  <sheetViews>
    <sheetView zoomScale="85" zoomScaleNormal="85" workbookViewId="0">
      <selection activeCell="B49" sqref="B49"/>
    </sheetView>
  </sheetViews>
  <sheetFormatPr defaultColWidth="15.85546875" defaultRowHeight="15.75" x14ac:dyDescent="0.25"/>
  <cols>
    <col min="1" max="1" width="3.42578125" style="1" customWidth="1"/>
    <col min="2" max="2" width="33.7109375" style="3" bestFit="1" customWidth="1"/>
    <col min="3" max="3" width="1.5703125" style="4" customWidth="1"/>
    <col min="4" max="4" width="71" style="3" customWidth="1"/>
    <col min="5" max="6" width="23.5703125" style="3" customWidth="1"/>
    <col min="7" max="7" width="1.85546875" style="3" customWidth="1"/>
    <col min="8" max="8" width="15.85546875" style="3"/>
    <col min="9" max="9" width="6.140625" style="3" customWidth="1"/>
    <col min="10" max="16384" width="15.85546875" style="3"/>
  </cols>
  <sheetData>
    <row r="1" spans="2:9" s="1" customFormat="1" ht="12" customHeight="1" x14ac:dyDescent="0.25">
      <c r="C1" s="2"/>
    </row>
    <row r="2" spans="2:9" s="1" customFormat="1" ht="12" customHeight="1" x14ac:dyDescent="0.25">
      <c r="C2" s="2"/>
    </row>
    <row r="3" spans="2:9" s="1" customFormat="1" ht="12" customHeight="1" x14ac:dyDescent="0.25">
      <c r="C3" s="2"/>
    </row>
    <row r="4" spans="2:9" s="1" customFormat="1" ht="15.75" customHeight="1" x14ac:dyDescent="0.25">
      <c r="C4" s="2"/>
    </row>
    <row r="5" spans="2:9" s="1" customFormat="1" ht="24" customHeight="1" x14ac:dyDescent="0.35">
      <c r="B5" s="215" t="s">
        <v>387</v>
      </c>
      <c r="C5" s="215"/>
      <c r="D5" s="215"/>
    </row>
    <row r="6" spans="2:9" s="1" customFormat="1" ht="6" customHeight="1" x14ac:dyDescent="0.25">
      <c r="C6" s="2"/>
    </row>
    <row r="7" spans="2:9" s="1" customFormat="1" ht="15.75" customHeight="1" x14ac:dyDescent="0.3">
      <c r="B7" s="6" t="s">
        <v>172</v>
      </c>
      <c r="C7" s="7"/>
      <c r="D7" s="8" t="s">
        <v>422</v>
      </c>
      <c r="E7" s="7"/>
      <c r="F7" s="7"/>
      <c r="G7" s="7"/>
      <c r="H7" s="7"/>
      <c r="I7" s="7"/>
    </row>
    <row r="8" spans="2:9" ht="11.25" customHeight="1" x14ac:dyDescent="0.3">
      <c r="B8" s="9"/>
      <c r="C8" s="10"/>
      <c r="D8" s="9"/>
      <c r="E8" s="9"/>
      <c r="F8" s="9"/>
      <c r="G8" s="9"/>
      <c r="H8" s="9"/>
      <c r="I8" s="9"/>
    </row>
    <row r="9" spans="2:9" ht="17.25" x14ac:dyDescent="0.3">
      <c r="B9" s="9"/>
      <c r="C9" s="10"/>
      <c r="D9" s="9"/>
      <c r="E9" s="9"/>
      <c r="F9" s="9"/>
      <c r="G9" s="9"/>
      <c r="H9" s="9"/>
      <c r="I9" s="9"/>
    </row>
    <row r="10" spans="2:9" ht="17.25" x14ac:dyDescent="0.3">
      <c r="B10" s="11" t="s">
        <v>353</v>
      </c>
      <c r="C10" s="10"/>
      <c r="D10" s="9"/>
      <c r="E10" s="9"/>
      <c r="F10" s="9"/>
      <c r="G10" s="9"/>
      <c r="H10" s="9"/>
      <c r="I10" s="9"/>
    </row>
    <row r="11" spans="2:9" ht="17.25" x14ac:dyDescent="0.3">
      <c r="B11" s="10" t="s">
        <v>174</v>
      </c>
      <c r="C11" s="10"/>
      <c r="D11" s="10"/>
      <c r="E11" s="9"/>
      <c r="F11" s="9"/>
      <c r="G11" s="9"/>
      <c r="H11" s="9"/>
      <c r="I11" s="9"/>
    </row>
    <row r="12" spans="2:9" ht="17.25" x14ac:dyDescent="0.3">
      <c r="B12" s="12" t="s">
        <v>173</v>
      </c>
      <c r="C12" s="10"/>
      <c r="D12" s="13" t="s">
        <v>174</v>
      </c>
      <c r="E12" s="9"/>
      <c r="F12" s="9"/>
      <c r="G12" s="9"/>
      <c r="H12" s="9"/>
      <c r="I12" s="9"/>
    </row>
    <row r="13" spans="2:9" ht="17.25" x14ac:dyDescent="0.3">
      <c r="B13" s="12"/>
      <c r="C13" s="10"/>
      <c r="D13" s="9"/>
      <c r="E13" s="9"/>
      <c r="F13" s="9"/>
      <c r="G13" s="9"/>
      <c r="H13" s="9"/>
      <c r="I13" s="9"/>
    </row>
    <row r="14" spans="2:9" ht="17.25" x14ac:dyDescent="0.3">
      <c r="B14" s="10" t="s">
        <v>176</v>
      </c>
      <c r="C14" s="10"/>
      <c r="D14" s="9"/>
      <c r="E14" s="9"/>
      <c r="F14" s="9"/>
      <c r="G14" s="9"/>
      <c r="H14" s="9"/>
      <c r="I14" s="9"/>
    </row>
    <row r="15" spans="2:9" ht="17.25" x14ac:dyDescent="0.3">
      <c r="B15" s="12" t="s">
        <v>175</v>
      </c>
      <c r="C15" s="10"/>
      <c r="D15" s="13" t="s">
        <v>179</v>
      </c>
      <c r="E15" s="9"/>
      <c r="F15" s="9"/>
      <c r="G15" s="9"/>
      <c r="H15" s="9"/>
      <c r="I15" s="9"/>
    </row>
    <row r="16" spans="2:9" ht="17.25" x14ac:dyDescent="0.3">
      <c r="B16" s="12" t="s">
        <v>177</v>
      </c>
      <c r="C16" s="10"/>
      <c r="D16" s="13" t="s">
        <v>178</v>
      </c>
      <c r="E16" s="9"/>
      <c r="F16" s="9"/>
      <c r="G16" s="9"/>
      <c r="H16" s="9"/>
      <c r="I16" s="9"/>
    </row>
    <row r="17" spans="2:9" ht="17.25" x14ac:dyDescent="0.3">
      <c r="B17" s="12" t="s">
        <v>350</v>
      </c>
      <c r="C17" s="10"/>
      <c r="D17" s="13" t="s">
        <v>351</v>
      </c>
      <c r="E17" s="9"/>
      <c r="F17" s="9"/>
      <c r="G17" s="9"/>
      <c r="H17" s="9"/>
      <c r="I17" s="9"/>
    </row>
    <row r="18" spans="2:9" ht="17.25" x14ac:dyDescent="0.3">
      <c r="B18" s="12" t="s">
        <v>349</v>
      </c>
      <c r="C18" s="10"/>
      <c r="D18" s="13" t="s">
        <v>352</v>
      </c>
      <c r="E18" s="9"/>
      <c r="F18" s="9"/>
      <c r="G18" s="9"/>
      <c r="H18" s="9"/>
      <c r="I18" s="9"/>
    </row>
    <row r="19" spans="2:9" ht="17.25" x14ac:dyDescent="0.3">
      <c r="B19" s="12" t="s">
        <v>180</v>
      </c>
      <c r="C19" s="10"/>
      <c r="D19" s="13" t="s">
        <v>182</v>
      </c>
      <c r="E19" s="9"/>
      <c r="F19" s="9"/>
      <c r="G19" s="9"/>
      <c r="H19" s="9"/>
      <c r="I19" s="9"/>
    </row>
    <row r="20" spans="2:9" ht="17.25" x14ac:dyDescent="0.3">
      <c r="B20" s="12" t="s">
        <v>181</v>
      </c>
      <c r="C20" s="10"/>
      <c r="D20" s="13" t="s">
        <v>183</v>
      </c>
      <c r="E20" s="9"/>
      <c r="F20" s="9"/>
      <c r="G20" s="9"/>
      <c r="H20" s="9"/>
      <c r="I20" s="9"/>
    </row>
    <row r="21" spans="2:9" ht="17.25" x14ac:dyDescent="0.3">
      <c r="B21" s="12"/>
      <c r="C21" s="10"/>
      <c r="D21" s="9"/>
      <c r="E21" s="9"/>
      <c r="F21" s="9"/>
      <c r="G21" s="9"/>
      <c r="H21" s="9"/>
      <c r="I21" s="9"/>
    </row>
    <row r="22" spans="2:9" ht="17.25" x14ac:dyDescent="0.3">
      <c r="B22" s="12" t="s">
        <v>311</v>
      </c>
      <c r="C22" s="10"/>
      <c r="D22" s="13" t="s">
        <v>0</v>
      </c>
      <c r="E22" s="9"/>
      <c r="F22" s="9"/>
      <c r="G22" s="9"/>
      <c r="H22" s="9"/>
      <c r="I22" s="9"/>
    </row>
    <row r="23" spans="2:9" ht="17.25" x14ac:dyDescent="0.3">
      <c r="B23" s="12" t="s">
        <v>312</v>
      </c>
      <c r="C23" s="10"/>
      <c r="D23" s="13" t="s">
        <v>112</v>
      </c>
      <c r="E23" s="9"/>
      <c r="F23" s="9"/>
      <c r="G23" s="9"/>
      <c r="H23" s="9"/>
      <c r="I23" s="9"/>
    </row>
    <row r="24" spans="2:9" ht="17.25" x14ac:dyDescent="0.3">
      <c r="B24" s="12" t="s">
        <v>313</v>
      </c>
      <c r="C24" s="10"/>
      <c r="D24" s="13" t="s">
        <v>113</v>
      </c>
      <c r="E24" s="9"/>
      <c r="F24" s="9"/>
      <c r="G24" s="9"/>
      <c r="H24" s="9"/>
      <c r="I24" s="9"/>
    </row>
    <row r="25" spans="2:9" ht="17.25" x14ac:dyDescent="0.3">
      <c r="B25" s="12" t="s">
        <v>314</v>
      </c>
      <c r="C25" s="10"/>
      <c r="D25" s="13" t="s">
        <v>114</v>
      </c>
      <c r="E25" s="9"/>
      <c r="F25" s="9"/>
      <c r="G25" s="9"/>
      <c r="H25" s="9"/>
      <c r="I25" s="9"/>
    </row>
    <row r="26" spans="2:9" ht="17.25" x14ac:dyDescent="0.3">
      <c r="B26" s="12" t="s">
        <v>315</v>
      </c>
      <c r="C26" s="10"/>
      <c r="D26" s="13" t="s">
        <v>184</v>
      </c>
      <c r="E26" s="9"/>
      <c r="F26" s="9"/>
      <c r="G26" s="9"/>
      <c r="H26" s="9"/>
      <c r="I26" s="9"/>
    </row>
    <row r="27" spans="2:9" ht="17.25" x14ac:dyDescent="0.3">
      <c r="B27" s="12" t="s">
        <v>316</v>
      </c>
      <c r="C27" s="10"/>
      <c r="D27" s="13" t="s">
        <v>170</v>
      </c>
      <c r="E27" s="9"/>
      <c r="F27" s="9"/>
      <c r="G27" s="9"/>
      <c r="H27" s="9"/>
      <c r="I27" s="9"/>
    </row>
    <row r="28" spans="2:9" ht="17.25" x14ac:dyDescent="0.3">
      <c r="B28" s="12" t="s">
        <v>317</v>
      </c>
      <c r="C28" s="10"/>
      <c r="D28" s="13" t="s">
        <v>185</v>
      </c>
      <c r="E28" s="9"/>
      <c r="F28" s="9"/>
      <c r="G28" s="9"/>
      <c r="H28" s="9"/>
      <c r="I28" s="9"/>
    </row>
    <row r="29" spans="2:9" ht="17.25" x14ac:dyDescent="0.3">
      <c r="B29" s="12" t="s">
        <v>318</v>
      </c>
      <c r="C29" s="10"/>
      <c r="D29" s="13" t="s">
        <v>115</v>
      </c>
      <c r="E29" s="9"/>
      <c r="F29" s="9"/>
      <c r="G29" s="9"/>
      <c r="H29" s="9"/>
      <c r="I29" s="9"/>
    </row>
    <row r="30" spans="2:9" ht="17.25" x14ac:dyDescent="0.3">
      <c r="B30" s="12" t="s">
        <v>319</v>
      </c>
      <c r="C30" s="10"/>
      <c r="D30" s="13" t="s">
        <v>116</v>
      </c>
      <c r="E30" s="9"/>
      <c r="F30" s="9"/>
      <c r="G30" s="9"/>
      <c r="H30" s="9"/>
      <c r="I30" s="9"/>
    </row>
    <row r="31" spans="2:9" ht="17.25" x14ac:dyDescent="0.3">
      <c r="B31" s="12" t="s">
        <v>320</v>
      </c>
      <c r="C31" s="10"/>
      <c r="D31" s="13" t="s">
        <v>117</v>
      </c>
      <c r="E31" s="9"/>
      <c r="F31" s="9"/>
      <c r="G31" s="9"/>
      <c r="H31" s="9"/>
      <c r="I31" s="9"/>
    </row>
    <row r="32" spans="2:9" ht="17.25" x14ac:dyDescent="0.3">
      <c r="B32" s="12" t="s">
        <v>321</v>
      </c>
      <c r="C32" s="10"/>
      <c r="D32" s="13" t="s">
        <v>118</v>
      </c>
      <c r="E32" s="9"/>
      <c r="F32" s="9"/>
      <c r="G32" s="9"/>
      <c r="H32" s="9"/>
      <c r="I32" s="9"/>
    </row>
    <row r="33" spans="2:9" ht="17.25" x14ac:dyDescent="0.3">
      <c r="B33" s="12" t="s">
        <v>322</v>
      </c>
      <c r="C33" s="10"/>
      <c r="D33" s="13" t="s">
        <v>186</v>
      </c>
      <c r="E33" s="9"/>
      <c r="F33" s="9"/>
      <c r="G33" s="9"/>
      <c r="H33" s="9"/>
      <c r="I33" s="9"/>
    </row>
    <row r="34" spans="2:9" ht="17.25" x14ac:dyDescent="0.3">
      <c r="B34" s="12" t="s">
        <v>323</v>
      </c>
      <c r="C34" s="10"/>
      <c r="D34" s="13" t="s">
        <v>119</v>
      </c>
      <c r="E34" s="9"/>
      <c r="F34" s="9"/>
      <c r="G34" s="9"/>
      <c r="H34" s="9"/>
      <c r="I34" s="9"/>
    </row>
    <row r="35" spans="2:9" ht="17.25" x14ac:dyDescent="0.3">
      <c r="B35" s="12" t="s">
        <v>324</v>
      </c>
      <c r="C35" s="10"/>
      <c r="D35" s="13" t="s">
        <v>187</v>
      </c>
      <c r="E35" s="9"/>
      <c r="F35" s="9"/>
      <c r="G35" s="9"/>
      <c r="H35" s="9"/>
      <c r="I35" s="9"/>
    </row>
    <row r="36" spans="2:9" ht="17.25" x14ac:dyDescent="0.3">
      <c r="B36" s="12" t="s">
        <v>325</v>
      </c>
      <c r="C36" s="10"/>
      <c r="D36" s="13" t="s">
        <v>188</v>
      </c>
      <c r="E36" s="9"/>
      <c r="F36" s="9"/>
      <c r="G36" s="9"/>
      <c r="H36" s="9"/>
      <c r="I36" s="9"/>
    </row>
    <row r="37" spans="2:9" ht="17.25" x14ac:dyDescent="0.3">
      <c r="B37" s="12" t="s">
        <v>326</v>
      </c>
      <c r="C37" s="10"/>
      <c r="D37" s="13" t="s">
        <v>171</v>
      </c>
      <c r="E37" s="9"/>
      <c r="F37" s="9"/>
      <c r="G37" s="9"/>
      <c r="H37" s="9"/>
      <c r="I37" s="9"/>
    </row>
    <row r="38" spans="2:9" ht="17.25" x14ac:dyDescent="0.3">
      <c r="B38" s="12" t="s">
        <v>327</v>
      </c>
      <c r="C38" s="10"/>
      <c r="D38" s="13" t="s">
        <v>168</v>
      </c>
      <c r="E38" s="9"/>
      <c r="F38" s="9"/>
      <c r="G38" s="9"/>
      <c r="H38" s="9"/>
      <c r="I38" s="9"/>
    </row>
    <row r="39" spans="2:9" ht="17.25" x14ac:dyDescent="0.3">
      <c r="B39" s="12" t="s">
        <v>328</v>
      </c>
      <c r="C39" s="10"/>
      <c r="D39" s="13" t="s">
        <v>169</v>
      </c>
      <c r="E39" s="9"/>
      <c r="F39" s="9"/>
      <c r="G39" s="9"/>
      <c r="H39" s="9"/>
      <c r="I39" s="9"/>
    </row>
    <row r="40" spans="2:9" ht="17.25" x14ac:dyDescent="0.3">
      <c r="B40" s="9"/>
      <c r="C40" s="10"/>
      <c r="D40" s="9"/>
      <c r="E40" s="10"/>
      <c r="F40" s="9"/>
      <c r="G40" s="9"/>
      <c r="H40" s="9"/>
      <c r="I40" s="9"/>
    </row>
    <row r="41" spans="2:9" ht="17.25" x14ac:dyDescent="0.3">
      <c r="B41" s="9"/>
      <c r="C41" s="10"/>
      <c r="D41" s="9"/>
      <c r="E41" s="10"/>
      <c r="F41" s="9"/>
      <c r="G41" s="9"/>
      <c r="H41" s="9"/>
      <c r="I41" s="9"/>
    </row>
    <row r="42" spans="2:9" ht="17.25" x14ac:dyDescent="0.3">
      <c r="B42" s="11" t="s">
        <v>189</v>
      </c>
      <c r="C42" s="10"/>
      <c r="D42" s="9"/>
      <c r="E42" s="10"/>
      <c r="F42" s="9"/>
      <c r="G42" s="9"/>
      <c r="H42" s="9"/>
      <c r="I42" s="9"/>
    </row>
    <row r="43" spans="2:9" ht="17.25" x14ac:dyDescent="0.3">
      <c r="B43" s="12" t="s">
        <v>204</v>
      </c>
      <c r="C43" s="10"/>
      <c r="D43" s="13" t="s">
        <v>138</v>
      </c>
      <c r="E43" s="10"/>
      <c r="F43" s="9"/>
      <c r="G43" s="9"/>
      <c r="H43" s="9"/>
      <c r="I43" s="9"/>
    </row>
    <row r="44" spans="2:9" ht="17.25" x14ac:dyDescent="0.3">
      <c r="B44" s="12" t="s">
        <v>203</v>
      </c>
      <c r="C44" s="10"/>
      <c r="D44" s="13" t="s">
        <v>191</v>
      </c>
      <c r="E44" s="9"/>
      <c r="F44" s="9"/>
      <c r="G44" s="9"/>
      <c r="H44" s="9"/>
      <c r="I44" s="9"/>
    </row>
    <row r="45" spans="2:9" ht="17.25" x14ac:dyDescent="0.3">
      <c r="B45" s="9"/>
      <c r="C45" s="10"/>
      <c r="D45" s="9"/>
      <c r="E45" s="9"/>
      <c r="F45" s="9"/>
      <c r="G45" s="9"/>
      <c r="H45" s="9"/>
      <c r="I45" s="9"/>
    </row>
    <row r="46" spans="2:9" ht="17.25" x14ac:dyDescent="0.3">
      <c r="B46" s="9"/>
      <c r="C46" s="10"/>
      <c r="D46" s="9"/>
      <c r="E46" s="9"/>
      <c r="F46" s="9"/>
      <c r="G46" s="9"/>
      <c r="H46" s="9"/>
      <c r="I46" s="9"/>
    </row>
    <row r="47" spans="2:9" ht="48" customHeight="1" x14ac:dyDescent="0.3">
      <c r="B47" s="9"/>
      <c r="C47" s="10"/>
      <c r="D47" s="9"/>
      <c r="E47" s="9"/>
      <c r="F47" s="9"/>
      <c r="G47" s="9"/>
      <c r="H47" s="9"/>
      <c r="I47" s="9"/>
    </row>
    <row r="48" spans="2:9" ht="17.25" x14ac:dyDescent="0.3">
      <c r="B48" s="9"/>
      <c r="C48" s="10"/>
      <c r="D48" s="9"/>
      <c r="E48" s="9"/>
      <c r="F48" s="9"/>
      <c r="G48" s="9"/>
      <c r="H48" s="9"/>
      <c r="I48" s="9"/>
    </row>
    <row r="49" spans="2:9" ht="17.25" x14ac:dyDescent="0.3">
      <c r="B49" s="9"/>
      <c r="C49" s="10"/>
      <c r="D49" s="9"/>
      <c r="E49" s="9"/>
      <c r="F49" s="9"/>
      <c r="G49" s="9"/>
      <c r="H49" s="9"/>
      <c r="I49" s="9"/>
    </row>
    <row r="50" spans="2:9" ht="17.25" x14ac:dyDescent="0.3">
      <c r="B50" s="9"/>
      <c r="C50" s="10"/>
      <c r="D50" s="9"/>
      <c r="E50" s="9"/>
      <c r="F50" s="9"/>
      <c r="G50" s="9"/>
      <c r="H50" s="9"/>
      <c r="I50" s="9"/>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85" zoomScaleNormal="85" workbookViewId="0">
      <selection activeCell="B4" sqref="B4"/>
    </sheetView>
  </sheetViews>
  <sheetFormatPr defaultColWidth="15.85546875" defaultRowHeight="16.5" x14ac:dyDescent="0.3"/>
  <cols>
    <col min="1" max="1" width="3.42578125" style="7" customWidth="1"/>
    <col min="2" max="2" width="68.42578125" style="7" bestFit="1" customWidth="1"/>
    <col min="3" max="6" width="15.7109375" style="7" bestFit="1" customWidth="1"/>
    <col min="7" max="7" width="5.140625" style="7" customWidth="1"/>
    <col min="8" max="16384" width="15.85546875" style="7"/>
  </cols>
  <sheetData>
    <row r="1" spans="2:6" ht="12" customHeight="1" x14ac:dyDescent="0.3"/>
    <row r="2" spans="2:6" ht="12" customHeight="1" x14ac:dyDescent="0.3"/>
    <row r="3" spans="2:6" ht="12" customHeight="1" x14ac:dyDescent="0.3"/>
    <row r="4" spans="2:6" ht="36" customHeight="1" x14ac:dyDescent="0.3">
      <c r="B4" s="14" t="s">
        <v>245</v>
      </c>
      <c r="C4" s="216"/>
      <c r="D4" s="216"/>
    </row>
    <row r="5" spans="2:6" x14ac:dyDescent="0.3">
      <c r="B5" s="15" t="s">
        <v>53</v>
      </c>
      <c r="C5" s="16"/>
      <c r="D5" s="16"/>
      <c r="E5" s="16"/>
      <c r="F5" s="16"/>
    </row>
    <row r="6" spans="2:6" ht="3.75" customHeight="1" x14ac:dyDescent="0.3">
      <c r="B6" s="17"/>
      <c r="C6" s="18"/>
      <c r="D6" s="18"/>
      <c r="E6" s="18"/>
      <c r="F6" s="18"/>
    </row>
    <row r="7" spans="2:6" ht="3" customHeight="1" x14ac:dyDescent="0.3">
      <c r="B7" s="17"/>
    </row>
    <row r="8" spans="2:6" ht="3.75" customHeight="1" x14ac:dyDescent="0.3"/>
    <row r="9" spans="2:6" x14ac:dyDescent="0.3">
      <c r="B9" s="19" t="s">
        <v>263</v>
      </c>
      <c r="C9" s="20" t="s">
        <v>417</v>
      </c>
      <c r="D9" s="20" t="s">
        <v>418</v>
      </c>
      <c r="E9" s="20" t="s">
        <v>419</v>
      </c>
      <c r="F9" s="20" t="s">
        <v>420</v>
      </c>
    </row>
    <row r="10" spans="2:6" x14ac:dyDescent="0.3">
      <c r="B10" s="21" t="s">
        <v>54</v>
      </c>
      <c r="C10" s="22">
        <v>185.94817435552002</v>
      </c>
      <c r="D10" s="22">
        <v>186.20877322640999</v>
      </c>
      <c r="E10" s="22">
        <v>180.24416141852001</v>
      </c>
      <c r="F10" s="22">
        <v>181.07977357359002</v>
      </c>
    </row>
    <row r="11" spans="2:6" x14ac:dyDescent="0.3">
      <c r="B11" s="21" t="s">
        <v>264</v>
      </c>
      <c r="C11" s="22">
        <v>174.02570314781005</v>
      </c>
      <c r="D11" s="22">
        <v>173.02909631199</v>
      </c>
      <c r="E11" s="22">
        <v>169.91241045255001</v>
      </c>
      <c r="F11" s="22">
        <v>165.50287477301003</v>
      </c>
    </row>
    <row r="12" spans="2:6" ht="33" x14ac:dyDescent="0.3">
      <c r="B12" s="23" t="s">
        <v>55</v>
      </c>
      <c r="C12" s="24">
        <v>174.02570314781005</v>
      </c>
      <c r="D12" s="24">
        <v>173.02909631199</v>
      </c>
      <c r="E12" s="24">
        <v>169.91241045255001</v>
      </c>
      <c r="F12" s="24">
        <v>165.50287477301003</v>
      </c>
    </row>
    <row r="13" spans="2:6" x14ac:dyDescent="0.3">
      <c r="B13" s="25" t="s">
        <v>56</v>
      </c>
      <c r="C13" s="26">
        <v>0.21672270174040678</v>
      </c>
      <c r="D13" s="27">
        <v>0.22297958136256413</v>
      </c>
      <c r="E13" s="27">
        <v>0.22486769645104307</v>
      </c>
      <c r="F13" s="27">
        <v>0.1971137942294558</v>
      </c>
    </row>
    <row r="14" spans="2:6" x14ac:dyDescent="0.3">
      <c r="B14" s="21" t="s">
        <v>57</v>
      </c>
      <c r="C14" s="28">
        <v>0.23549007297478514</v>
      </c>
      <c r="D14" s="28">
        <v>0.24099999999999999</v>
      </c>
      <c r="E14" s="28">
        <v>0.24345321333777614</v>
      </c>
      <c r="F14" s="28">
        <v>0.21456359744417133</v>
      </c>
    </row>
    <row r="15" spans="2:6" x14ac:dyDescent="0.3">
      <c r="B15" s="21" t="s">
        <v>121</v>
      </c>
      <c r="C15" s="22">
        <v>161.5114139179401</v>
      </c>
      <c r="D15" s="22">
        <v>162.38456981512999</v>
      </c>
      <c r="E15" s="22">
        <v>157.71218925883994</v>
      </c>
      <c r="F15" s="22">
        <v>157.39826262309992</v>
      </c>
    </row>
    <row r="16" spans="2:6" x14ac:dyDescent="0.3">
      <c r="B16" s="21" t="s">
        <v>58</v>
      </c>
      <c r="C16" s="22">
        <v>4</v>
      </c>
      <c r="D16" s="22">
        <v>4</v>
      </c>
      <c r="E16" s="22">
        <v>4</v>
      </c>
      <c r="F16" s="22">
        <v>4</v>
      </c>
    </row>
    <row r="17" spans="2:6" x14ac:dyDescent="0.3">
      <c r="B17" s="29" t="s">
        <v>265</v>
      </c>
      <c r="C17" s="22">
        <v>0</v>
      </c>
      <c r="D17" s="24">
        <v>0</v>
      </c>
      <c r="E17" s="24">
        <v>0</v>
      </c>
      <c r="F17" s="24">
        <v>0</v>
      </c>
    </row>
    <row r="18" spans="2:6" x14ac:dyDescent="0.3">
      <c r="B18" s="25" t="s">
        <v>122</v>
      </c>
      <c r="C18" s="209" t="s">
        <v>423</v>
      </c>
      <c r="D18" s="210" t="s">
        <v>423</v>
      </c>
      <c r="E18" s="210" t="s">
        <v>423</v>
      </c>
      <c r="F18" s="210" t="s">
        <v>423</v>
      </c>
    </row>
    <row r="19" spans="2:6" x14ac:dyDescent="0.3">
      <c r="B19" s="30" t="s">
        <v>123</v>
      </c>
      <c r="C19" s="22">
        <v>-3.5880339499999998</v>
      </c>
      <c r="D19" s="22">
        <v>-4.4076467000000001E-3</v>
      </c>
      <c r="E19" s="22">
        <v>-10.28119884</v>
      </c>
      <c r="F19" s="22">
        <v>8.8075302399999984</v>
      </c>
    </row>
    <row r="20" spans="2:6" ht="33" x14ac:dyDescent="0.3">
      <c r="B20" s="31" t="s">
        <v>124</v>
      </c>
      <c r="C20" s="24">
        <v>3.8228999999999996E-7</v>
      </c>
      <c r="D20" s="24">
        <v>3.8229000000000002E-7</v>
      </c>
      <c r="E20" s="24">
        <v>3.8228999999999996E-7</v>
      </c>
      <c r="F20" s="24">
        <v>1.3807899199999999E-3</v>
      </c>
    </row>
    <row r="21" spans="2:6" ht="9.75" customHeight="1" x14ac:dyDescent="0.3">
      <c r="B21" s="17"/>
      <c r="C21" s="18"/>
      <c r="D21" s="18"/>
      <c r="E21" s="18"/>
      <c r="F21" s="18"/>
    </row>
    <row r="22" spans="2:6" x14ac:dyDescent="0.3">
      <c r="B22" s="32"/>
      <c r="C22" s="18"/>
      <c r="D22" s="18"/>
      <c r="E22" s="18"/>
      <c r="F22" s="18"/>
    </row>
    <row r="23" spans="2:6" x14ac:dyDescent="0.3">
      <c r="B23" s="33" t="s">
        <v>59</v>
      </c>
      <c r="C23" s="34"/>
      <c r="D23" s="34"/>
      <c r="E23" s="34"/>
      <c r="F23" s="34"/>
    </row>
    <row r="24" spans="2:6" x14ac:dyDescent="0.3">
      <c r="B24" s="35" t="s">
        <v>125</v>
      </c>
      <c r="C24" s="36">
        <v>185.244</v>
      </c>
      <c r="D24" s="36">
        <v>183.77799999999999</v>
      </c>
      <c r="E24" s="36">
        <v>181.87299999999999</v>
      </c>
      <c r="F24" s="36">
        <v>180.77799999999999</v>
      </c>
    </row>
    <row r="25" spans="2:6" x14ac:dyDescent="0.3">
      <c r="B25" s="33" t="s">
        <v>60</v>
      </c>
      <c r="C25" s="34"/>
      <c r="D25" s="34"/>
      <c r="E25" s="34"/>
      <c r="F25" s="34"/>
    </row>
    <row r="26" spans="2:6" ht="3" customHeight="1" x14ac:dyDescent="0.3">
      <c r="B26" s="37"/>
      <c r="C26" s="34"/>
      <c r="D26" s="34"/>
      <c r="E26" s="34"/>
      <c r="F26" s="34"/>
    </row>
    <row r="27" spans="2:6" x14ac:dyDescent="0.3">
      <c r="B27" s="23" t="s">
        <v>61</v>
      </c>
      <c r="C27" s="31"/>
      <c r="D27" s="31"/>
      <c r="E27" s="31"/>
      <c r="F27" s="31"/>
    </row>
    <row r="28" spans="2:6" x14ac:dyDescent="0.3">
      <c r="B28" s="38" t="s">
        <v>102</v>
      </c>
      <c r="C28" s="39">
        <v>1.2E-2</v>
      </c>
      <c r="D28" s="39">
        <v>1.6E-2</v>
      </c>
      <c r="E28" s="39">
        <v>1.7000000000000001E-2</v>
      </c>
      <c r="F28" s="39">
        <v>0.01</v>
      </c>
    </row>
    <row r="29" spans="2:6" x14ac:dyDescent="0.3">
      <c r="B29" s="38" t="s">
        <v>103</v>
      </c>
      <c r="C29" s="39">
        <v>0.61099999999999999</v>
      </c>
      <c r="D29" s="39">
        <v>0.64700000000000002</v>
      </c>
      <c r="E29" s="39">
        <v>0.65400000000000003</v>
      </c>
      <c r="F29" s="39">
        <v>0.6</v>
      </c>
    </row>
    <row r="30" spans="2:6" x14ac:dyDescent="0.3">
      <c r="B30" s="38" t="s">
        <v>104</v>
      </c>
      <c r="C30" s="39">
        <v>184.62100000000001</v>
      </c>
      <c r="D30" s="39">
        <v>183.11500000000001</v>
      </c>
      <c r="E30" s="39">
        <v>181.20099999999999</v>
      </c>
      <c r="F30" s="39">
        <v>180.16800000000001</v>
      </c>
    </row>
    <row r="31" spans="2:6" x14ac:dyDescent="0.3">
      <c r="B31" s="23" t="s">
        <v>62</v>
      </c>
      <c r="C31" s="40"/>
      <c r="D31" s="40"/>
      <c r="E31" s="40"/>
      <c r="F31" s="40"/>
    </row>
    <row r="32" spans="2:6" x14ac:dyDescent="0.3">
      <c r="B32" s="38" t="s">
        <v>105</v>
      </c>
      <c r="C32" s="39">
        <v>184.33199999999999</v>
      </c>
      <c r="D32" s="39">
        <v>182.78399999999999</v>
      </c>
      <c r="E32" s="39">
        <v>180.72900000000001</v>
      </c>
      <c r="F32" s="39">
        <v>179.57599999999999</v>
      </c>
    </row>
    <row r="33" spans="2:9" x14ac:dyDescent="0.3">
      <c r="B33" s="38" t="s">
        <v>106</v>
      </c>
      <c r="C33" s="39">
        <v>0.91200000000000003</v>
      </c>
      <c r="D33" s="39">
        <v>0.99399999999999999</v>
      </c>
      <c r="E33" s="39">
        <v>1.143</v>
      </c>
      <c r="F33" s="39">
        <v>1.202</v>
      </c>
    </row>
    <row r="34" spans="2:9" x14ac:dyDescent="0.3">
      <c r="B34" s="38" t="s">
        <v>107</v>
      </c>
      <c r="C34" s="41">
        <v>0</v>
      </c>
      <c r="D34" s="41">
        <v>0</v>
      </c>
      <c r="E34" s="41">
        <v>0</v>
      </c>
      <c r="F34" s="41">
        <v>0</v>
      </c>
    </row>
    <row r="35" spans="2:9" x14ac:dyDescent="0.3">
      <c r="B35" s="38" t="s">
        <v>108</v>
      </c>
      <c r="C35" s="41">
        <v>0</v>
      </c>
      <c r="D35" s="41">
        <v>0</v>
      </c>
      <c r="E35" s="41">
        <v>0</v>
      </c>
      <c r="F35" s="41">
        <v>0</v>
      </c>
    </row>
    <row r="36" spans="2:9" x14ac:dyDescent="0.3">
      <c r="B36" s="23" t="s">
        <v>333</v>
      </c>
      <c r="C36" s="40"/>
      <c r="D36" s="40"/>
      <c r="E36" s="40"/>
      <c r="F36" s="40"/>
    </row>
    <row r="37" spans="2:9" ht="33" x14ac:dyDescent="0.3">
      <c r="B37" s="38" t="s">
        <v>126</v>
      </c>
      <c r="C37" s="39">
        <v>54.29</v>
      </c>
      <c r="D37" s="39">
        <v>53.613999999999997</v>
      </c>
      <c r="E37" s="39">
        <v>52.116</v>
      </c>
      <c r="F37" s="39">
        <v>51.603999999999999</v>
      </c>
    </row>
    <row r="38" spans="2:9" ht="33" x14ac:dyDescent="0.3">
      <c r="B38" s="38" t="s">
        <v>109</v>
      </c>
      <c r="C38" s="39">
        <v>127.605</v>
      </c>
      <c r="D38" s="39">
        <v>126.819</v>
      </c>
      <c r="E38" s="39">
        <v>126.33799999999999</v>
      </c>
      <c r="F38" s="39">
        <v>125.727</v>
      </c>
      <c r="I38" s="42"/>
    </row>
    <row r="39" spans="2:9" x14ac:dyDescent="0.3">
      <c r="B39" s="38" t="s">
        <v>110</v>
      </c>
      <c r="C39" s="39">
        <v>3.35</v>
      </c>
      <c r="D39" s="39">
        <v>3.3460000000000001</v>
      </c>
      <c r="E39" s="39">
        <v>3.419</v>
      </c>
      <c r="F39" s="39">
        <v>3.448</v>
      </c>
    </row>
    <row r="40" spans="2:9" x14ac:dyDescent="0.3">
      <c r="B40" s="23" t="s">
        <v>334</v>
      </c>
      <c r="C40" s="43">
        <v>185.244</v>
      </c>
      <c r="D40" s="43">
        <v>183.77799999999999</v>
      </c>
      <c r="E40" s="43">
        <v>181.87299999999999</v>
      </c>
      <c r="F40" s="43">
        <v>180.77799999999999</v>
      </c>
    </row>
    <row r="41" spans="2:9" x14ac:dyDescent="0.3">
      <c r="B41" s="21" t="s">
        <v>127</v>
      </c>
      <c r="C41" s="44">
        <v>0.19900000000000001</v>
      </c>
      <c r="D41" s="44">
        <v>0.17199999999999999</v>
      </c>
      <c r="E41" s="44">
        <v>0.17899999999999999</v>
      </c>
      <c r="F41" s="44">
        <v>0.218</v>
      </c>
    </row>
    <row r="42" spans="2:9" ht="33" x14ac:dyDescent="0.3">
      <c r="B42" s="31" t="s">
        <v>266</v>
      </c>
      <c r="C42" s="45">
        <v>0.36795799999983297</v>
      </c>
      <c r="D42" s="45">
        <v>0.36844328278467398</v>
      </c>
      <c r="E42" s="45">
        <v>0.36837145814607397</v>
      </c>
      <c r="F42" s="45">
        <v>0.38884932628000002</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topLeftCell="A51" zoomScale="85" zoomScaleNormal="85" workbookViewId="0">
      <selection activeCell="G84" sqref="G84"/>
    </sheetView>
  </sheetViews>
  <sheetFormatPr defaultRowHeight="16.5" x14ac:dyDescent="0.3"/>
  <cols>
    <col min="1" max="1" width="3.28515625" style="7" customWidth="1"/>
    <col min="2" max="2" width="57.140625" style="7" customWidth="1"/>
    <col min="3" max="3" width="15.85546875" style="7" customWidth="1"/>
    <col min="4" max="8" width="10.7109375" style="7" customWidth="1"/>
    <col min="9" max="9" width="10.85546875" style="7" customWidth="1"/>
    <col min="10" max="10" width="10.7109375" style="7" customWidth="1"/>
    <col min="11" max="11" width="9.140625" style="7"/>
    <col min="12" max="12" width="8.85546875" style="7" customWidth="1"/>
    <col min="13" max="16384" width="9.140625" style="7"/>
  </cols>
  <sheetData>
    <row r="3" spans="2:10" ht="12" customHeight="1" x14ac:dyDescent="0.3"/>
    <row r="4" spans="2:10" ht="18" x14ac:dyDescent="0.3">
      <c r="B4" s="220" t="s">
        <v>388</v>
      </c>
      <c r="C4" s="221"/>
      <c r="D4" s="221"/>
      <c r="E4" s="221"/>
      <c r="F4" s="14"/>
      <c r="G4" s="14"/>
      <c r="H4" s="14"/>
      <c r="I4" s="14"/>
    </row>
    <row r="5" spans="2:10" ht="4.5" customHeight="1" x14ac:dyDescent="0.3">
      <c r="B5" s="223"/>
      <c r="C5" s="223"/>
      <c r="D5" s="223"/>
      <c r="E5" s="223"/>
      <c r="F5" s="223"/>
      <c r="G5" s="223"/>
      <c r="H5" s="223"/>
      <c r="I5" s="223"/>
    </row>
    <row r="6" spans="2:10" ht="5.25" customHeight="1" x14ac:dyDescent="0.3">
      <c r="B6" s="47"/>
      <c r="C6" s="47"/>
      <c r="D6" s="47"/>
      <c r="E6" s="47"/>
      <c r="F6" s="47"/>
      <c r="G6" s="47"/>
      <c r="H6" s="47"/>
      <c r="I6" s="47"/>
    </row>
    <row r="7" spans="2:10" x14ac:dyDescent="0.3">
      <c r="B7" s="48" t="s">
        <v>64</v>
      </c>
      <c r="C7" s="49"/>
      <c r="D7" s="49"/>
      <c r="E7" s="49"/>
      <c r="F7" s="49"/>
      <c r="G7" s="20" t="s">
        <v>417</v>
      </c>
      <c r="H7" s="20" t="s">
        <v>418</v>
      </c>
      <c r="I7" s="20" t="s">
        <v>419</v>
      </c>
      <c r="J7" s="20" t="s">
        <v>420</v>
      </c>
    </row>
    <row r="8" spans="2:10" x14ac:dyDescent="0.3">
      <c r="B8" s="50" t="s">
        <v>129</v>
      </c>
      <c r="G8" s="22">
        <v>0.71130630511261861</v>
      </c>
      <c r="H8" s="22">
        <v>0.73442414220165197</v>
      </c>
      <c r="I8" s="22">
        <v>0.76580007523637783</v>
      </c>
      <c r="J8" s="22">
        <v>0.75919450459407367</v>
      </c>
    </row>
    <row r="9" spans="2:10" x14ac:dyDescent="0.3">
      <c r="B9" s="50" t="s">
        <v>268</v>
      </c>
      <c r="G9" s="51">
        <v>7.1750707024132825E-3</v>
      </c>
      <c r="H9" s="51">
        <v>7.9197762662578299E-3</v>
      </c>
      <c r="I9" s="51">
        <v>4.0517974468317021E-3</v>
      </c>
      <c r="J9" s="51">
        <v>4.4848865551608448E-3</v>
      </c>
    </row>
    <row r="10" spans="2:10" x14ac:dyDescent="0.3">
      <c r="B10" s="50" t="s">
        <v>306</v>
      </c>
      <c r="G10" s="51">
        <v>0.107527064483037</v>
      </c>
      <c r="H10" s="51">
        <v>0.10157366902133701</v>
      </c>
      <c r="I10" s="51">
        <v>8.7312497438317399E-2</v>
      </c>
      <c r="J10" s="51">
        <v>8.0457548491863901E-2</v>
      </c>
    </row>
    <row r="11" spans="2:10" x14ac:dyDescent="0.3">
      <c r="B11" s="50" t="s">
        <v>269</v>
      </c>
      <c r="C11" s="50" t="s">
        <v>384</v>
      </c>
      <c r="D11" s="50"/>
      <c r="E11" s="50"/>
      <c r="F11" s="50"/>
      <c r="G11" s="52">
        <v>0.16868468860812474</v>
      </c>
      <c r="H11" s="52">
        <v>0.15336218785529634</v>
      </c>
      <c r="I11" s="52">
        <v>0.12556331345793198</v>
      </c>
      <c r="J11" s="52">
        <v>0.10978923648814509</v>
      </c>
    </row>
    <row r="12" spans="2:10" x14ac:dyDescent="0.3">
      <c r="B12" s="53"/>
      <c r="C12" s="54" t="s">
        <v>383</v>
      </c>
      <c r="D12" s="54"/>
      <c r="E12" s="54"/>
      <c r="F12" s="54"/>
      <c r="G12" s="55">
        <v>0.08</v>
      </c>
      <c r="H12" s="55">
        <v>0.08</v>
      </c>
      <c r="I12" s="55">
        <v>0.08</v>
      </c>
      <c r="J12" s="55">
        <v>0.08</v>
      </c>
    </row>
    <row r="13" spans="2:10" x14ac:dyDescent="0.3">
      <c r="B13" s="50" t="s">
        <v>66</v>
      </c>
      <c r="G13" s="56">
        <v>0.66800000000000004</v>
      </c>
      <c r="H13" s="56">
        <v>0.69499999999999995</v>
      </c>
      <c r="I13" s="56">
        <v>0.73299999999999998</v>
      </c>
      <c r="J13" s="56">
        <v>0.76900000000000002</v>
      </c>
    </row>
    <row r="14" spans="2:10" x14ac:dyDescent="0.3">
      <c r="C14" s="50" t="s">
        <v>67</v>
      </c>
      <c r="D14" s="50"/>
      <c r="E14" s="50"/>
      <c r="F14" s="50"/>
      <c r="G14" s="56">
        <v>0</v>
      </c>
      <c r="H14" s="56">
        <v>0</v>
      </c>
      <c r="I14" s="56">
        <v>0</v>
      </c>
      <c r="J14" s="56">
        <v>0</v>
      </c>
    </row>
    <row r="15" spans="2:10" x14ac:dyDescent="0.3">
      <c r="B15" s="50" t="s">
        <v>164</v>
      </c>
      <c r="G15" s="56">
        <v>0</v>
      </c>
      <c r="H15" s="56">
        <v>0</v>
      </c>
      <c r="I15" s="56">
        <v>0</v>
      </c>
      <c r="J15" s="56">
        <v>0</v>
      </c>
    </row>
    <row r="16" spans="2:10" x14ac:dyDescent="0.3">
      <c r="B16" s="50" t="s">
        <v>330</v>
      </c>
      <c r="G16" s="57"/>
      <c r="H16" s="57"/>
      <c r="I16" s="57"/>
      <c r="J16" s="57"/>
    </row>
    <row r="17" spans="1:10" x14ac:dyDescent="0.3">
      <c r="B17" s="50" t="s">
        <v>68</v>
      </c>
      <c r="G17" s="57">
        <v>3.8960934161718689E-3</v>
      </c>
      <c r="H17" s="57">
        <v>4.5340366174666203E-3</v>
      </c>
      <c r="I17" s="57">
        <v>4.8023609933407476E-3</v>
      </c>
      <c r="J17" s="57">
        <v>4.793823277758907E-3</v>
      </c>
    </row>
    <row r="18" spans="1:10" x14ac:dyDescent="0.3">
      <c r="A18" s="58"/>
      <c r="B18" s="59" t="s">
        <v>131</v>
      </c>
      <c r="C18" s="60"/>
      <c r="D18" s="60"/>
      <c r="E18" s="60"/>
      <c r="F18" s="60"/>
      <c r="G18" s="61"/>
      <c r="H18" s="61"/>
      <c r="I18" s="61"/>
      <c r="J18" s="61"/>
    </row>
    <row r="19" spans="1:10" x14ac:dyDescent="0.3">
      <c r="B19" s="59" t="s">
        <v>331</v>
      </c>
      <c r="C19" s="60"/>
      <c r="D19" s="60"/>
      <c r="E19" s="60"/>
      <c r="F19" s="60"/>
      <c r="G19" s="61">
        <v>9.9770369348883586E-2</v>
      </c>
      <c r="H19" s="61">
        <v>9.8018230616122207E-2</v>
      </c>
      <c r="I19" s="61">
        <v>9.6152010942110649E-2</v>
      </c>
      <c r="J19" s="61">
        <v>9.4438897409703015E-2</v>
      </c>
    </row>
    <row r="20" spans="1:10" x14ac:dyDescent="0.3">
      <c r="A20" s="58"/>
      <c r="B20" s="59" t="s">
        <v>332</v>
      </c>
      <c r="C20" s="60"/>
      <c r="D20" s="60"/>
      <c r="E20" s="60"/>
      <c r="F20" s="60"/>
      <c r="G20" s="61">
        <v>9.9770369348883586E-2</v>
      </c>
      <c r="H20" s="61">
        <v>9.8018230616122207E-2</v>
      </c>
      <c r="I20" s="61">
        <v>9.6152010942110649E-2</v>
      </c>
      <c r="J20" s="61">
        <v>9.4438897409703015E-2</v>
      </c>
    </row>
    <row r="21" spans="1:10" x14ac:dyDescent="0.3">
      <c r="B21" s="62"/>
      <c r="C21" s="60"/>
      <c r="D21" s="60"/>
      <c r="E21" s="60"/>
      <c r="F21" s="60"/>
      <c r="G21" s="63"/>
      <c r="H21" s="63"/>
      <c r="I21" s="63"/>
      <c r="J21" s="63"/>
    </row>
    <row r="22" spans="1:10" x14ac:dyDescent="0.3">
      <c r="B22" s="64" t="s">
        <v>267</v>
      </c>
      <c r="C22" s="65"/>
      <c r="D22" s="66"/>
      <c r="E22" s="66"/>
      <c r="F22" s="66"/>
      <c r="G22" s="67" t="s">
        <v>63</v>
      </c>
      <c r="H22" s="67">
        <v>0</v>
      </c>
      <c r="I22" s="68">
        <v>0</v>
      </c>
      <c r="J22" s="67" t="s">
        <v>63</v>
      </c>
    </row>
    <row r="23" spans="1:10" x14ac:dyDescent="0.3">
      <c r="B23" s="69"/>
      <c r="C23" s="70"/>
      <c r="D23" s="60"/>
      <c r="E23" s="60"/>
      <c r="F23" s="60"/>
      <c r="G23" s="71"/>
      <c r="H23" s="72"/>
      <c r="I23" s="72"/>
      <c r="J23" s="72"/>
    </row>
    <row r="24" spans="1:10" ht="21" customHeight="1" x14ac:dyDescent="0.3"/>
    <row r="25" spans="1:10" ht="18" x14ac:dyDescent="0.3">
      <c r="B25" s="220" t="s">
        <v>385</v>
      </c>
      <c r="C25" s="221"/>
      <c r="D25" s="221"/>
      <c r="E25" s="221"/>
      <c r="F25" s="73"/>
      <c r="G25" s="14"/>
      <c r="H25" s="14"/>
      <c r="I25" s="14"/>
      <c r="J25" s="14"/>
    </row>
    <row r="26" spans="1:10" ht="5.25" customHeight="1" x14ac:dyDescent="0.3">
      <c r="B26" s="47"/>
      <c r="C26" s="47"/>
      <c r="D26" s="47"/>
      <c r="E26" s="47"/>
      <c r="F26" s="47"/>
      <c r="G26" s="47"/>
      <c r="H26" s="47"/>
      <c r="I26" s="47"/>
      <c r="J26" s="47"/>
    </row>
    <row r="27" spans="1:10" x14ac:dyDescent="0.3">
      <c r="B27" s="48" t="s">
        <v>64</v>
      </c>
      <c r="C27" s="49"/>
      <c r="D27" s="49"/>
      <c r="E27" s="49"/>
      <c r="F27" s="49"/>
      <c r="G27" s="20" t="s">
        <v>417</v>
      </c>
      <c r="H27" s="20" t="s">
        <v>418</v>
      </c>
      <c r="I27" s="20" t="s">
        <v>419</v>
      </c>
      <c r="J27" s="20" t="s">
        <v>420</v>
      </c>
    </row>
    <row r="28" spans="1:10" x14ac:dyDescent="0.3">
      <c r="B28" s="50" t="s">
        <v>66</v>
      </c>
      <c r="G28" s="74">
        <v>0.66800000000000004</v>
      </c>
      <c r="H28" s="74">
        <v>0.69499999999999995</v>
      </c>
      <c r="I28" s="74">
        <v>0.73299999999999998</v>
      </c>
      <c r="J28" s="74">
        <v>0.76900000000000002</v>
      </c>
    </row>
    <row r="29" spans="1:10" x14ac:dyDescent="0.3">
      <c r="B29" s="50" t="s">
        <v>132</v>
      </c>
      <c r="G29" s="75"/>
      <c r="H29" s="74"/>
      <c r="I29" s="74"/>
      <c r="J29" s="74"/>
    </row>
    <row r="30" spans="1:10" x14ac:dyDescent="0.3">
      <c r="B30" s="50" t="s">
        <v>356</v>
      </c>
      <c r="C30" s="50" t="s">
        <v>70</v>
      </c>
      <c r="D30" s="50"/>
      <c r="E30" s="50"/>
      <c r="F30" s="50"/>
      <c r="G30" s="74">
        <v>0</v>
      </c>
      <c r="H30" s="74">
        <v>0</v>
      </c>
      <c r="I30" s="74">
        <v>0</v>
      </c>
      <c r="J30" s="74">
        <v>0</v>
      </c>
    </row>
    <row r="31" spans="1:10" x14ac:dyDescent="0.3">
      <c r="C31" s="50" t="s">
        <v>163</v>
      </c>
      <c r="D31" s="50"/>
      <c r="E31" s="50"/>
      <c r="F31" s="50"/>
      <c r="G31" s="74">
        <v>0</v>
      </c>
      <c r="H31" s="74">
        <v>0</v>
      </c>
      <c r="I31" s="74">
        <v>0</v>
      </c>
      <c r="J31" s="74">
        <v>0</v>
      </c>
    </row>
    <row r="32" spans="1:10" x14ac:dyDescent="0.3">
      <c r="C32" s="76" t="s">
        <v>162</v>
      </c>
      <c r="D32" s="76"/>
      <c r="E32" s="76"/>
      <c r="F32" s="76"/>
      <c r="G32" s="74">
        <v>0</v>
      </c>
      <c r="H32" s="77">
        <v>0</v>
      </c>
      <c r="I32" s="77">
        <v>0</v>
      </c>
      <c r="J32" s="77">
        <v>0</v>
      </c>
    </row>
    <row r="33" spans="2:10" x14ac:dyDescent="0.3">
      <c r="C33" s="76" t="s">
        <v>389</v>
      </c>
      <c r="D33" s="76"/>
      <c r="E33" s="76"/>
      <c r="F33" s="76"/>
      <c r="G33" s="74">
        <v>2E-3</v>
      </c>
      <c r="H33" s="77">
        <v>3.0000000000000001E-3</v>
      </c>
      <c r="I33" s="77">
        <v>1E-3</v>
      </c>
      <c r="J33" s="77">
        <v>0</v>
      </c>
    </row>
    <row r="34" spans="2:10" x14ac:dyDescent="0.3">
      <c r="C34" s="76" t="s">
        <v>390</v>
      </c>
      <c r="D34" s="76"/>
      <c r="E34" s="76"/>
      <c r="F34" s="76"/>
      <c r="G34" s="75">
        <v>1.6E-2</v>
      </c>
      <c r="H34" s="77">
        <v>1.7999999999999999E-2</v>
      </c>
      <c r="I34" s="77">
        <v>2.4E-2</v>
      </c>
      <c r="J34" s="77">
        <v>2.7E-2</v>
      </c>
    </row>
    <row r="35" spans="2:10" x14ac:dyDescent="0.3">
      <c r="C35" s="76" t="s">
        <v>391</v>
      </c>
      <c r="D35" s="76"/>
      <c r="E35" s="76"/>
      <c r="F35" s="76"/>
      <c r="G35" s="74">
        <v>0</v>
      </c>
      <c r="H35" s="77">
        <v>1E-3</v>
      </c>
      <c r="I35" s="77">
        <v>1E-3</v>
      </c>
      <c r="J35" s="77">
        <v>4.0000000000000001E-3</v>
      </c>
    </row>
    <row r="36" spans="2:10" x14ac:dyDescent="0.3">
      <c r="C36" s="76" t="s">
        <v>392</v>
      </c>
      <c r="D36" s="76"/>
      <c r="E36" s="76"/>
      <c r="F36" s="76"/>
      <c r="G36" s="74">
        <v>2.3E-2</v>
      </c>
      <c r="H36" s="77">
        <v>2.5000000000000001E-2</v>
      </c>
      <c r="I36" s="77">
        <v>1.7999999999999999E-2</v>
      </c>
      <c r="J36" s="77">
        <v>0</v>
      </c>
    </row>
    <row r="37" spans="2:10" x14ac:dyDescent="0.3">
      <c r="C37" s="50" t="s">
        <v>71</v>
      </c>
      <c r="D37" s="50"/>
      <c r="E37" s="50"/>
      <c r="F37" s="50"/>
      <c r="G37" s="74">
        <v>1.0999999999999999E-2</v>
      </c>
      <c r="H37" s="78">
        <v>1.0999999999999999E-2</v>
      </c>
      <c r="I37" s="78">
        <v>2.1000000000000001E-2</v>
      </c>
      <c r="J37" s="78">
        <v>4.2000000000000003E-2</v>
      </c>
    </row>
    <row r="38" spans="2:10" x14ac:dyDescent="0.3">
      <c r="C38" s="50" t="s">
        <v>72</v>
      </c>
      <c r="D38" s="50"/>
      <c r="E38" s="50"/>
      <c r="F38" s="50"/>
      <c r="G38" s="74">
        <v>0.61599999999999999</v>
      </c>
      <c r="H38" s="78">
        <v>0.63700000000000001</v>
      </c>
      <c r="I38" s="78">
        <v>0.66700000000000004</v>
      </c>
      <c r="J38" s="78">
        <v>0.69599999999999995</v>
      </c>
    </row>
    <row r="39" spans="2:10" x14ac:dyDescent="0.3">
      <c r="C39" s="50" t="s">
        <v>73</v>
      </c>
      <c r="D39" s="50"/>
      <c r="E39" s="50"/>
      <c r="F39" s="50"/>
      <c r="G39" s="74">
        <v>0</v>
      </c>
      <c r="H39" s="78">
        <v>0</v>
      </c>
      <c r="I39" s="78">
        <v>0</v>
      </c>
      <c r="J39" s="78">
        <v>0</v>
      </c>
    </row>
    <row r="40" spans="2:10" x14ac:dyDescent="0.3">
      <c r="B40" s="50" t="s">
        <v>74</v>
      </c>
      <c r="C40" s="50" t="s">
        <v>246</v>
      </c>
      <c r="D40" s="50"/>
      <c r="E40" s="50"/>
      <c r="F40" s="50"/>
      <c r="G40" s="79" t="s">
        <v>421</v>
      </c>
      <c r="H40" s="79" t="s">
        <v>421</v>
      </c>
      <c r="I40" s="79" t="s">
        <v>421</v>
      </c>
      <c r="J40" s="79" t="s">
        <v>421</v>
      </c>
    </row>
    <row r="41" spans="2:10" x14ac:dyDescent="0.3">
      <c r="C41" s="80" t="s">
        <v>247</v>
      </c>
      <c r="D41" s="50"/>
      <c r="E41" s="50"/>
      <c r="F41" s="50"/>
      <c r="G41" s="79">
        <v>1</v>
      </c>
      <c r="H41" s="79">
        <v>1</v>
      </c>
      <c r="I41" s="79">
        <v>1</v>
      </c>
      <c r="J41" s="79">
        <v>1</v>
      </c>
    </row>
    <row r="42" spans="2:10" x14ac:dyDescent="0.3">
      <c r="C42" s="50" t="s">
        <v>75</v>
      </c>
      <c r="D42" s="50"/>
      <c r="E42" s="50"/>
      <c r="F42" s="50"/>
      <c r="G42" s="81"/>
      <c r="H42" s="81"/>
      <c r="I42" s="81"/>
      <c r="J42" s="81"/>
    </row>
    <row r="43" spans="2:10" x14ac:dyDescent="0.3">
      <c r="B43" s="50" t="s">
        <v>76</v>
      </c>
      <c r="C43" s="50" t="s">
        <v>133</v>
      </c>
      <c r="D43" s="50"/>
      <c r="E43" s="50"/>
      <c r="F43" s="50"/>
      <c r="G43" s="79">
        <v>0.308</v>
      </c>
      <c r="H43" s="79">
        <v>0.316</v>
      </c>
      <c r="I43" s="79">
        <v>0.32</v>
      </c>
      <c r="J43" s="79">
        <v>0.32300000000000001</v>
      </c>
    </row>
    <row r="44" spans="2:10" x14ac:dyDescent="0.3">
      <c r="C44" s="50" t="s">
        <v>134</v>
      </c>
      <c r="D44" s="50"/>
      <c r="E44" s="50"/>
      <c r="F44" s="50"/>
      <c r="G44" s="79">
        <v>0.69199999999999995</v>
      </c>
      <c r="H44" s="79">
        <v>0.68400000000000005</v>
      </c>
      <c r="I44" s="79">
        <v>0.68</v>
      </c>
      <c r="J44" s="79">
        <v>0.67700000000000005</v>
      </c>
    </row>
    <row r="45" spans="2:10" x14ac:dyDescent="0.3">
      <c r="C45" s="50" t="s">
        <v>77</v>
      </c>
      <c r="D45" s="50"/>
      <c r="E45" s="50"/>
      <c r="F45" s="50"/>
      <c r="G45" s="79"/>
      <c r="H45" s="79"/>
      <c r="I45" s="79"/>
      <c r="J45" s="79"/>
    </row>
    <row r="46" spans="2:10" x14ac:dyDescent="0.3">
      <c r="B46" s="50" t="s">
        <v>78</v>
      </c>
      <c r="C46" s="50" t="s">
        <v>79</v>
      </c>
      <c r="D46" s="50"/>
      <c r="E46" s="50"/>
      <c r="F46" s="50"/>
      <c r="G46" s="79">
        <v>1</v>
      </c>
      <c r="H46" s="79">
        <v>1</v>
      </c>
      <c r="I46" s="79">
        <v>1</v>
      </c>
      <c r="J46" s="79">
        <v>1</v>
      </c>
    </row>
    <row r="47" spans="2:10" x14ac:dyDescent="0.3">
      <c r="C47" s="50" t="s">
        <v>80</v>
      </c>
      <c r="D47" s="50"/>
      <c r="E47" s="50"/>
      <c r="F47" s="50"/>
      <c r="G47" s="79" t="s">
        <v>421</v>
      </c>
      <c r="H47" s="79" t="s">
        <v>421</v>
      </c>
      <c r="I47" s="79" t="s">
        <v>421</v>
      </c>
      <c r="J47" s="79" t="s">
        <v>421</v>
      </c>
    </row>
    <row r="48" spans="2:10" x14ac:dyDescent="0.3">
      <c r="C48" s="50" t="s">
        <v>81</v>
      </c>
      <c r="D48" s="50"/>
      <c r="E48" s="50"/>
      <c r="F48" s="50"/>
      <c r="G48" s="82">
        <v>0</v>
      </c>
      <c r="H48" s="82">
        <v>0</v>
      </c>
      <c r="I48" s="82">
        <v>0</v>
      </c>
      <c r="J48" s="82">
        <v>0</v>
      </c>
    </row>
    <row r="49" spans="2:11" x14ac:dyDescent="0.3">
      <c r="C49" s="50" t="s">
        <v>82</v>
      </c>
      <c r="D49" s="50"/>
      <c r="E49" s="50"/>
      <c r="F49" s="50"/>
      <c r="G49" s="82">
        <v>0</v>
      </c>
      <c r="H49" s="82">
        <v>0</v>
      </c>
      <c r="I49" s="82">
        <v>0</v>
      </c>
      <c r="J49" s="82">
        <v>0</v>
      </c>
    </row>
    <row r="50" spans="2:11" x14ac:dyDescent="0.3">
      <c r="C50" s="50" t="s">
        <v>83</v>
      </c>
      <c r="D50" s="50"/>
      <c r="E50" s="50"/>
      <c r="F50" s="50"/>
      <c r="G50" s="82">
        <v>0</v>
      </c>
      <c r="H50" s="82">
        <v>0</v>
      </c>
      <c r="I50" s="82">
        <v>0</v>
      </c>
      <c r="J50" s="82">
        <v>0</v>
      </c>
    </row>
    <row r="51" spans="2:11" x14ac:dyDescent="0.3">
      <c r="C51" s="50" t="s">
        <v>217</v>
      </c>
      <c r="D51" s="50"/>
      <c r="E51" s="50"/>
      <c r="F51" s="50"/>
      <c r="G51" s="82">
        <v>0</v>
      </c>
      <c r="H51" s="82">
        <v>0</v>
      </c>
      <c r="I51" s="82">
        <v>0</v>
      </c>
      <c r="J51" s="82">
        <v>0</v>
      </c>
    </row>
    <row r="52" spans="2:11" x14ac:dyDescent="0.3">
      <c r="C52" s="50" t="s">
        <v>9</v>
      </c>
      <c r="D52" s="50"/>
      <c r="E52" s="50"/>
      <c r="F52" s="50"/>
      <c r="G52" s="82">
        <v>0</v>
      </c>
      <c r="H52" s="82">
        <v>0</v>
      </c>
      <c r="I52" s="82">
        <v>0</v>
      </c>
      <c r="J52" s="82">
        <v>0</v>
      </c>
    </row>
    <row r="53" spans="2:11" x14ac:dyDescent="0.3">
      <c r="B53" s="50" t="s">
        <v>84</v>
      </c>
      <c r="G53" s="83">
        <v>1</v>
      </c>
      <c r="H53" s="83">
        <v>1</v>
      </c>
      <c r="I53" s="83">
        <v>1</v>
      </c>
      <c r="J53" s="83">
        <v>1</v>
      </c>
    </row>
    <row r="54" spans="2:11" x14ac:dyDescent="0.3">
      <c r="B54" s="50" t="s">
        <v>85</v>
      </c>
      <c r="G54" s="83">
        <v>1</v>
      </c>
      <c r="H54" s="83">
        <v>1</v>
      </c>
      <c r="I54" s="83">
        <v>1</v>
      </c>
      <c r="J54" s="83">
        <v>1</v>
      </c>
    </row>
    <row r="55" spans="2:11" x14ac:dyDescent="0.3">
      <c r="B55" s="50" t="s">
        <v>86</v>
      </c>
      <c r="G55" s="83">
        <v>1</v>
      </c>
      <c r="H55" s="83">
        <v>1</v>
      </c>
      <c r="I55" s="83">
        <v>1</v>
      </c>
      <c r="J55" s="83">
        <v>1</v>
      </c>
    </row>
    <row r="56" spans="2:11" x14ac:dyDescent="0.3">
      <c r="B56" s="50" t="s">
        <v>87</v>
      </c>
      <c r="C56" s="50" t="s">
        <v>88</v>
      </c>
      <c r="D56" s="50"/>
      <c r="E56" s="50"/>
      <c r="F56" s="50"/>
      <c r="G56" s="84" t="s">
        <v>63</v>
      </c>
      <c r="H56" s="85" t="s">
        <v>63</v>
      </c>
      <c r="I56" s="85" t="s">
        <v>63</v>
      </c>
      <c r="J56" s="84" t="s">
        <v>63</v>
      </c>
    </row>
    <row r="57" spans="2:11" x14ac:dyDescent="0.3">
      <c r="C57" s="50" t="s">
        <v>89</v>
      </c>
      <c r="D57" s="50"/>
      <c r="E57" s="50"/>
      <c r="F57" s="50"/>
      <c r="G57" s="84" t="s">
        <v>90</v>
      </c>
      <c r="H57" s="85" t="s">
        <v>90</v>
      </c>
      <c r="I57" s="85" t="s">
        <v>90</v>
      </c>
      <c r="J57" s="84" t="s">
        <v>90</v>
      </c>
    </row>
    <row r="58" spans="2:11" x14ac:dyDescent="0.3">
      <c r="B58" s="53"/>
      <c r="C58" s="54" t="s">
        <v>91</v>
      </c>
      <c r="D58" s="54"/>
      <c r="E58" s="54"/>
      <c r="F58" s="54"/>
      <c r="G58" s="86" t="s">
        <v>63</v>
      </c>
      <c r="H58" s="87" t="s">
        <v>63</v>
      </c>
      <c r="I58" s="87" t="s">
        <v>63</v>
      </c>
      <c r="J58" s="86" t="s">
        <v>63</v>
      </c>
    </row>
    <row r="59" spans="2:11" ht="18" customHeight="1" x14ac:dyDescent="0.3">
      <c r="C59" s="50"/>
      <c r="D59" s="50"/>
      <c r="E59" s="50"/>
      <c r="F59" s="84"/>
      <c r="G59" s="85"/>
      <c r="H59" s="85"/>
      <c r="I59" s="84"/>
    </row>
    <row r="60" spans="2:11" ht="18" x14ac:dyDescent="0.3">
      <c r="B60" s="225" t="s">
        <v>357</v>
      </c>
      <c r="C60" s="225"/>
      <c r="D60" s="225"/>
      <c r="E60" s="50"/>
      <c r="F60" s="84"/>
      <c r="G60" s="85"/>
      <c r="H60" s="85"/>
      <c r="I60" s="84"/>
      <c r="J60" s="58"/>
    </row>
    <row r="61" spans="2:11" ht="18" x14ac:dyDescent="0.3">
      <c r="B61" s="88"/>
      <c r="C61" s="88"/>
      <c r="D61" s="88"/>
      <c r="E61" s="88"/>
      <c r="F61" s="88"/>
      <c r="G61" s="88"/>
      <c r="H61" s="88"/>
      <c r="I61" s="88"/>
      <c r="J61" s="88"/>
      <c r="K61" s="88"/>
    </row>
    <row r="62" spans="2:11" x14ac:dyDescent="0.3">
      <c r="B62" s="89" t="s">
        <v>358</v>
      </c>
      <c r="K62" s="58"/>
    </row>
    <row r="63" spans="2:11" x14ac:dyDescent="0.3">
      <c r="B63" s="90" t="s">
        <v>425</v>
      </c>
      <c r="C63" s="91" t="s">
        <v>90</v>
      </c>
      <c r="D63" s="91" t="s">
        <v>359</v>
      </c>
      <c r="E63" s="91" t="s">
        <v>360</v>
      </c>
      <c r="F63" s="91" t="s">
        <v>361</v>
      </c>
      <c r="G63" s="91" t="s">
        <v>362</v>
      </c>
      <c r="H63" s="91" t="s">
        <v>363</v>
      </c>
      <c r="I63" s="91" t="s">
        <v>364</v>
      </c>
      <c r="J63" s="91" t="s">
        <v>365</v>
      </c>
      <c r="K63" s="91" t="s">
        <v>366</v>
      </c>
    </row>
    <row r="64" spans="2:11" x14ac:dyDescent="0.3">
      <c r="B64" s="7" t="s">
        <v>367</v>
      </c>
      <c r="D64" s="82"/>
      <c r="E64" s="82"/>
      <c r="F64" s="82"/>
      <c r="G64" s="82"/>
      <c r="H64" s="82"/>
      <c r="I64" s="82"/>
      <c r="J64" s="82"/>
      <c r="K64" s="82"/>
    </row>
    <row r="65" spans="2:11" x14ac:dyDescent="0.3">
      <c r="B65" s="7" t="s">
        <v>393</v>
      </c>
      <c r="C65" s="92">
        <v>17.641889614438885</v>
      </c>
      <c r="D65" s="82">
        <v>0</v>
      </c>
      <c r="E65" s="82">
        <v>0</v>
      </c>
      <c r="F65" s="82">
        <v>0</v>
      </c>
      <c r="G65" s="82">
        <v>0</v>
      </c>
      <c r="H65" s="82">
        <v>0</v>
      </c>
      <c r="I65" s="82">
        <v>0</v>
      </c>
      <c r="J65" s="82">
        <v>0</v>
      </c>
      <c r="K65" s="82">
        <v>0</v>
      </c>
    </row>
    <row r="66" spans="2:11" x14ac:dyDescent="0.3">
      <c r="B66" s="7" t="s">
        <v>394</v>
      </c>
      <c r="C66" s="92">
        <v>75.35202480859806</v>
      </c>
      <c r="D66" s="82">
        <v>0</v>
      </c>
      <c r="E66" s="82">
        <v>0</v>
      </c>
      <c r="F66" s="82">
        <v>0</v>
      </c>
      <c r="G66" s="82">
        <v>0</v>
      </c>
      <c r="H66" s="82">
        <v>0</v>
      </c>
      <c r="I66" s="82">
        <v>0</v>
      </c>
      <c r="J66" s="82">
        <v>0</v>
      </c>
      <c r="K66" s="82">
        <v>0</v>
      </c>
    </row>
    <row r="67" spans="2:11" x14ac:dyDescent="0.3">
      <c r="B67" s="53" t="s">
        <v>368</v>
      </c>
      <c r="C67" s="93">
        <v>14.533150060000001</v>
      </c>
      <c r="D67" s="82">
        <v>0</v>
      </c>
      <c r="E67" s="82">
        <v>0</v>
      </c>
      <c r="F67" s="82">
        <v>0</v>
      </c>
      <c r="G67" s="82">
        <v>0</v>
      </c>
      <c r="H67" s="82">
        <v>0</v>
      </c>
      <c r="I67" s="82">
        <v>0</v>
      </c>
      <c r="J67" s="82">
        <v>0</v>
      </c>
      <c r="K67" s="82">
        <v>0</v>
      </c>
    </row>
    <row r="68" spans="2:11" x14ac:dyDescent="0.3">
      <c r="B68" s="53" t="s">
        <v>10</v>
      </c>
      <c r="C68" s="93">
        <v>107.52706448303694</v>
      </c>
      <c r="D68" s="94">
        <v>0</v>
      </c>
      <c r="E68" s="94">
        <v>0</v>
      </c>
      <c r="F68" s="94">
        <v>0</v>
      </c>
      <c r="G68" s="94">
        <v>0</v>
      </c>
      <c r="H68" s="94">
        <v>0</v>
      </c>
      <c r="I68" s="94">
        <v>0</v>
      </c>
      <c r="J68" s="94">
        <v>0</v>
      </c>
      <c r="K68" s="94">
        <v>0</v>
      </c>
    </row>
    <row r="69" spans="2:11" x14ac:dyDescent="0.3">
      <c r="C69" s="95"/>
    </row>
    <row r="70" spans="2:11" x14ac:dyDescent="0.3">
      <c r="B70" s="89" t="s">
        <v>369</v>
      </c>
    </row>
    <row r="71" spans="2:11" x14ac:dyDescent="0.3">
      <c r="B71" s="90" t="s">
        <v>426</v>
      </c>
      <c r="C71" s="91" t="s">
        <v>90</v>
      </c>
      <c r="D71" s="91" t="s">
        <v>359</v>
      </c>
      <c r="E71" s="91" t="s">
        <v>360</v>
      </c>
      <c r="F71" s="91" t="s">
        <v>361</v>
      </c>
      <c r="G71" s="91" t="s">
        <v>362</v>
      </c>
      <c r="H71" s="91" t="s">
        <v>363</v>
      </c>
      <c r="I71" s="91" t="s">
        <v>364</v>
      </c>
      <c r="J71" s="91" t="s">
        <v>365</v>
      </c>
      <c r="K71" s="91" t="s">
        <v>366</v>
      </c>
    </row>
    <row r="72" spans="2:11" x14ac:dyDescent="0.3">
      <c r="B72" s="7" t="s">
        <v>370</v>
      </c>
      <c r="C72" s="248">
        <v>12.709555928586946</v>
      </c>
      <c r="D72" s="82">
        <v>0</v>
      </c>
      <c r="E72" s="82">
        <v>0</v>
      </c>
      <c r="F72" s="82">
        <v>0</v>
      </c>
      <c r="G72" s="82">
        <v>0</v>
      </c>
      <c r="H72" s="82">
        <v>0</v>
      </c>
      <c r="I72" s="82">
        <v>0</v>
      </c>
      <c r="J72" s="82">
        <v>0</v>
      </c>
      <c r="K72" s="82">
        <v>0</v>
      </c>
    </row>
    <row r="73" spans="2:11" x14ac:dyDescent="0.3">
      <c r="B73" s="7" t="s">
        <v>371</v>
      </c>
      <c r="C73" s="249">
        <v>0</v>
      </c>
      <c r="D73" s="82">
        <v>0</v>
      </c>
      <c r="E73" s="82">
        <v>0</v>
      </c>
      <c r="F73" s="82">
        <v>0</v>
      </c>
      <c r="G73" s="82">
        <v>0</v>
      </c>
      <c r="H73" s="82">
        <v>0</v>
      </c>
      <c r="I73" s="82">
        <v>0</v>
      </c>
      <c r="J73" s="82">
        <v>0</v>
      </c>
      <c r="K73" s="82">
        <v>0</v>
      </c>
    </row>
    <row r="74" spans="2:11" x14ac:dyDescent="0.3">
      <c r="B74" s="7" t="s">
        <v>372</v>
      </c>
      <c r="C74" s="250">
        <v>94.817508554450001</v>
      </c>
      <c r="D74" s="7">
        <v>0</v>
      </c>
      <c r="E74" s="7">
        <v>0</v>
      </c>
      <c r="F74" s="7">
        <v>0</v>
      </c>
      <c r="G74" s="96"/>
      <c r="H74" s="96"/>
      <c r="I74" s="96"/>
      <c r="J74" s="96"/>
      <c r="K74" s="96"/>
    </row>
    <row r="75" spans="2:11" x14ac:dyDescent="0.3">
      <c r="B75" s="97" t="s">
        <v>373</v>
      </c>
      <c r="C75" s="251">
        <v>0</v>
      </c>
      <c r="D75" s="91">
        <v>0</v>
      </c>
      <c r="E75" s="91">
        <v>0</v>
      </c>
      <c r="F75" s="91">
        <v>0</v>
      </c>
      <c r="G75" s="53">
        <v>0</v>
      </c>
      <c r="H75" s="53">
        <v>0</v>
      </c>
      <c r="I75" s="53">
        <v>0</v>
      </c>
      <c r="J75" s="82">
        <v>0</v>
      </c>
      <c r="K75" s="82">
        <v>0</v>
      </c>
    </row>
    <row r="76" spans="2:11" x14ac:dyDescent="0.3">
      <c r="B76" s="53" t="s">
        <v>10</v>
      </c>
      <c r="C76" s="252">
        <v>107.52706448303695</v>
      </c>
      <c r="D76" s="53">
        <v>0</v>
      </c>
      <c r="E76" s="53">
        <v>0</v>
      </c>
      <c r="F76" s="53">
        <v>0</v>
      </c>
      <c r="G76" s="53">
        <v>0</v>
      </c>
      <c r="H76" s="53">
        <v>0</v>
      </c>
      <c r="I76" s="53">
        <v>0</v>
      </c>
      <c r="J76" s="94">
        <v>0</v>
      </c>
      <c r="K76" s="94">
        <v>0</v>
      </c>
    </row>
    <row r="77" spans="2:11" x14ac:dyDescent="0.3">
      <c r="C77" s="92"/>
    </row>
    <row r="78" spans="2:11" x14ac:dyDescent="0.3">
      <c r="B78" s="89" t="s">
        <v>374</v>
      </c>
    </row>
    <row r="79" spans="2:11" x14ac:dyDescent="0.3">
      <c r="B79" s="90" t="s">
        <v>427</v>
      </c>
      <c r="C79" s="53" t="s">
        <v>393</v>
      </c>
      <c r="D79" s="53" t="s">
        <v>394</v>
      </c>
      <c r="E79" s="53" t="s">
        <v>368</v>
      </c>
      <c r="F79" s="53" t="s">
        <v>10</v>
      </c>
    </row>
    <row r="80" spans="2:11" x14ac:dyDescent="0.3">
      <c r="B80" s="7" t="s">
        <v>370</v>
      </c>
      <c r="C80" s="248">
        <v>0</v>
      </c>
      <c r="D80" s="249">
        <v>10.398727577934773</v>
      </c>
      <c r="E80" s="249">
        <v>2.3108283506521721</v>
      </c>
      <c r="F80" s="249">
        <v>12.709555928586944</v>
      </c>
    </row>
    <row r="81" spans="2:12" x14ac:dyDescent="0.3">
      <c r="B81" s="7" t="s">
        <v>371</v>
      </c>
      <c r="C81" s="249">
        <v>0</v>
      </c>
      <c r="D81" s="249">
        <v>0</v>
      </c>
      <c r="E81" s="249">
        <v>0</v>
      </c>
      <c r="F81" s="249">
        <v>0</v>
      </c>
    </row>
    <row r="82" spans="2:12" x14ac:dyDescent="0.3">
      <c r="B82" s="7" t="s">
        <v>372</v>
      </c>
      <c r="C82" s="250">
        <v>17.641889614438885</v>
      </c>
      <c r="D82" s="248">
        <v>62.642468880011101</v>
      </c>
      <c r="E82" s="248">
        <v>14.533150060000001</v>
      </c>
      <c r="F82" s="248">
        <v>94.817508554449986</v>
      </c>
    </row>
    <row r="83" spans="2:12" x14ac:dyDescent="0.3">
      <c r="B83" s="97" t="s">
        <v>373</v>
      </c>
      <c r="C83" s="252">
        <v>0</v>
      </c>
      <c r="D83" s="253">
        <v>0</v>
      </c>
      <c r="E83" s="253">
        <v>0</v>
      </c>
      <c r="F83" s="253">
        <v>0</v>
      </c>
    </row>
    <row r="84" spans="2:12" x14ac:dyDescent="0.3">
      <c r="B84" s="53" t="s">
        <v>10</v>
      </c>
      <c r="C84" s="252">
        <v>17.641889614438885</v>
      </c>
      <c r="D84" s="253">
        <v>73.041196457945873</v>
      </c>
      <c r="E84" s="253">
        <v>16.843978410652173</v>
      </c>
      <c r="F84" s="253">
        <v>107.52706448303692</v>
      </c>
    </row>
    <row r="85" spans="2:12" x14ac:dyDescent="0.3">
      <c r="C85" s="92"/>
    </row>
    <row r="86" spans="2:12" x14ac:dyDescent="0.3">
      <c r="B86" s="89" t="s">
        <v>428</v>
      </c>
      <c r="L86" s="98"/>
    </row>
    <row r="87" spans="2:12" x14ac:dyDescent="0.3">
      <c r="B87" s="226" t="s">
        <v>375</v>
      </c>
      <c r="C87" s="226"/>
      <c r="D87" s="226"/>
      <c r="E87" s="226"/>
      <c r="F87" s="99">
        <v>107.52706448303694</v>
      </c>
    </row>
    <row r="88" spans="2:12" x14ac:dyDescent="0.3">
      <c r="B88" s="100"/>
      <c r="C88" s="100"/>
      <c r="D88" s="100"/>
      <c r="E88" s="100"/>
      <c r="F88" s="92"/>
    </row>
    <row r="89" spans="2:12" x14ac:dyDescent="0.3">
      <c r="B89" s="101"/>
      <c r="C89" s="101"/>
      <c r="D89" s="101"/>
    </row>
    <row r="90" spans="2:12" x14ac:dyDescent="0.3">
      <c r="B90" s="102" t="s">
        <v>376</v>
      </c>
      <c r="C90" s="103"/>
      <c r="D90" s="101"/>
    </row>
    <row r="91" spans="2:12" x14ac:dyDescent="0.3">
      <c r="B91" s="104" t="s">
        <v>395</v>
      </c>
      <c r="C91" s="82">
        <v>0</v>
      </c>
      <c r="D91" s="101"/>
    </row>
    <row r="92" spans="2:12" x14ac:dyDescent="0.3">
      <c r="B92" s="101" t="s">
        <v>396</v>
      </c>
      <c r="C92" s="82">
        <v>0</v>
      </c>
      <c r="D92" s="101"/>
    </row>
    <row r="93" spans="2:12" x14ac:dyDescent="0.3">
      <c r="B93" s="97" t="s">
        <v>368</v>
      </c>
      <c r="C93" s="82">
        <v>0</v>
      </c>
      <c r="D93" s="101"/>
    </row>
    <row r="94" spans="2:12" x14ac:dyDescent="0.3">
      <c r="B94" s="105" t="s">
        <v>10</v>
      </c>
      <c r="C94" s="94">
        <v>0</v>
      </c>
      <c r="D94" s="101"/>
    </row>
    <row r="95" spans="2:12" x14ac:dyDescent="0.3">
      <c r="B95" s="101"/>
      <c r="C95" s="101"/>
      <c r="D95" s="101"/>
    </row>
    <row r="96" spans="2:12" x14ac:dyDescent="0.3">
      <c r="B96" s="102" t="s">
        <v>377</v>
      </c>
      <c r="C96" s="103"/>
      <c r="D96" s="101"/>
    </row>
    <row r="97" spans="2:9" x14ac:dyDescent="0.3">
      <c r="B97" s="104" t="s">
        <v>395</v>
      </c>
      <c r="C97" s="82">
        <v>0</v>
      </c>
      <c r="D97" s="101"/>
    </row>
    <row r="98" spans="2:9" x14ac:dyDescent="0.3">
      <c r="B98" s="101" t="s">
        <v>396</v>
      </c>
      <c r="C98" s="82">
        <v>0</v>
      </c>
      <c r="D98" s="101"/>
    </row>
    <row r="99" spans="2:9" x14ac:dyDescent="0.3">
      <c r="B99" s="97" t="s">
        <v>368</v>
      </c>
      <c r="C99" s="82">
        <v>0</v>
      </c>
      <c r="D99" s="101"/>
    </row>
    <row r="100" spans="2:9" x14ac:dyDescent="0.3">
      <c r="B100" s="105" t="s">
        <v>10</v>
      </c>
      <c r="C100" s="94">
        <v>0</v>
      </c>
      <c r="D100" s="101"/>
    </row>
    <row r="101" spans="2:9" x14ac:dyDescent="0.3">
      <c r="B101" s="101"/>
      <c r="C101" s="106"/>
      <c r="D101" s="101"/>
    </row>
    <row r="102" spans="2:9" ht="18" x14ac:dyDescent="0.3">
      <c r="B102" s="222" t="s">
        <v>378</v>
      </c>
      <c r="C102" s="222"/>
      <c r="D102" s="222"/>
      <c r="E102" s="222"/>
      <c r="F102" s="222"/>
    </row>
    <row r="103" spans="2:9" ht="18" x14ac:dyDescent="0.3">
      <c r="B103" s="88"/>
      <c r="C103" s="107"/>
      <c r="D103" s="108"/>
      <c r="E103" s="108"/>
      <c r="F103" s="108"/>
    </row>
    <row r="104" spans="2:9" x14ac:dyDescent="0.3">
      <c r="B104" s="53" t="s">
        <v>397</v>
      </c>
      <c r="C104" s="109" t="s">
        <v>424</v>
      </c>
    </row>
    <row r="105" spans="2:9" x14ac:dyDescent="0.3">
      <c r="B105" s="101" t="s">
        <v>379</v>
      </c>
      <c r="C105" s="110">
        <v>1</v>
      </c>
      <c r="D105" s="58"/>
    </row>
    <row r="106" spans="2:9" x14ac:dyDescent="0.3">
      <c r="B106" s="101" t="s">
        <v>380</v>
      </c>
      <c r="C106" s="57">
        <v>0</v>
      </c>
    </row>
    <row r="107" spans="2:9" x14ac:dyDescent="0.3">
      <c r="B107" s="101" t="s">
        <v>381</v>
      </c>
      <c r="C107" s="57">
        <v>0</v>
      </c>
    </row>
    <row r="108" spans="2:9" x14ac:dyDescent="0.3">
      <c r="B108" s="101" t="s">
        <v>382</v>
      </c>
      <c r="C108" s="57">
        <v>0</v>
      </c>
    </row>
    <row r="109" spans="2:9" x14ac:dyDescent="0.3">
      <c r="B109" s="101" t="s">
        <v>398</v>
      </c>
      <c r="C109" s="57">
        <v>0</v>
      </c>
    </row>
    <row r="110" spans="2:9" x14ac:dyDescent="0.3">
      <c r="B110" s="101" t="s">
        <v>399</v>
      </c>
      <c r="C110" s="57">
        <v>0</v>
      </c>
    </row>
    <row r="111" spans="2:9" x14ac:dyDescent="0.3">
      <c r="B111" s="97" t="s">
        <v>400</v>
      </c>
      <c r="C111" s="111">
        <v>0</v>
      </c>
    </row>
    <row r="112" spans="2:9" x14ac:dyDescent="0.3">
      <c r="C112" s="50"/>
      <c r="D112" s="50"/>
      <c r="E112" s="50"/>
      <c r="F112" s="84"/>
      <c r="G112" s="85"/>
      <c r="H112" s="85"/>
      <c r="I112" s="84"/>
    </row>
    <row r="113" spans="2:9" x14ac:dyDescent="0.3">
      <c r="B113" s="69"/>
      <c r="C113" s="50"/>
      <c r="D113" s="50"/>
      <c r="E113" s="50"/>
      <c r="F113" s="84"/>
      <c r="G113" s="85"/>
      <c r="H113" s="85"/>
      <c r="I113" s="84"/>
    </row>
    <row r="115" spans="2:9" ht="18" x14ac:dyDescent="0.3">
      <c r="B115" s="222" t="s">
        <v>401</v>
      </c>
      <c r="C115" s="222"/>
      <c r="D115" s="222"/>
      <c r="E115" s="222"/>
      <c r="F115" s="222"/>
    </row>
    <row r="116" spans="2:9" ht="18" x14ac:dyDescent="0.3">
      <c r="B116" s="88"/>
      <c r="C116" s="224" t="s">
        <v>92</v>
      </c>
      <c r="D116" s="224"/>
      <c r="E116" s="224"/>
      <c r="F116" s="224"/>
    </row>
    <row r="117" spans="2:9" x14ac:dyDescent="0.3">
      <c r="B117" s="76" t="s">
        <v>93</v>
      </c>
      <c r="C117" s="218"/>
      <c r="D117" s="218"/>
      <c r="E117" s="218"/>
      <c r="F117" s="218"/>
    </row>
    <row r="118" spans="2:9" ht="9.75" customHeight="1" x14ac:dyDescent="0.3">
      <c r="B118" s="76"/>
      <c r="C118" s="112"/>
      <c r="D118" s="112"/>
      <c r="E118" s="112"/>
      <c r="F118" s="112"/>
    </row>
    <row r="119" spans="2:9" x14ac:dyDescent="0.3">
      <c r="B119" s="113" t="s">
        <v>95</v>
      </c>
      <c r="C119" s="217" t="s">
        <v>94</v>
      </c>
      <c r="D119" s="217"/>
      <c r="E119" s="217"/>
      <c r="F119" s="217"/>
    </row>
    <row r="120" spans="2:9" s="98" customFormat="1" ht="14.25" x14ac:dyDescent="0.2">
      <c r="B120" s="114" t="s">
        <v>301</v>
      </c>
    </row>
    <row r="121" spans="2:9" x14ac:dyDescent="0.3">
      <c r="B121" s="76"/>
    </row>
    <row r="122" spans="2:9" x14ac:dyDescent="0.3">
      <c r="B122" s="76"/>
    </row>
    <row r="123" spans="2:9" ht="17.25" x14ac:dyDescent="0.3">
      <c r="B123" s="115"/>
    </row>
    <row r="124" spans="2:9" ht="18" x14ac:dyDescent="0.3">
      <c r="B124" s="222" t="s">
        <v>101</v>
      </c>
      <c r="C124" s="222"/>
      <c r="D124" s="222"/>
      <c r="E124" s="222"/>
      <c r="F124" s="222"/>
    </row>
    <row r="125" spans="2:9" ht="18" x14ac:dyDescent="0.3">
      <c r="B125" s="88"/>
      <c r="C125" s="224" t="s">
        <v>92</v>
      </c>
      <c r="D125" s="224"/>
      <c r="E125" s="224"/>
      <c r="F125" s="224"/>
    </row>
    <row r="126" spans="2:9" x14ac:dyDescent="0.3">
      <c r="B126" s="116"/>
      <c r="C126" s="219" t="s">
        <v>96</v>
      </c>
      <c r="D126" s="219"/>
      <c r="E126" s="219" t="s">
        <v>97</v>
      </c>
      <c r="F126" s="219"/>
    </row>
    <row r="127" spans="2:9" ht="33" x14ac:dyDescent="0.3">
      <c r="B127" s="30" t="s">
        <v>98</v>
      </c>
      <c r="C127" s="218" t="s">
        <v>94</v>
      </c>
      <c r="D127" s="218"/>
      <c r="E127" s="218"/>
      <c r="F127" s="218"/>
    </row>
    <row r="128" spans="2:9" x14ac:dyDescent="0.3">
      <c r="B128" s="76" t="s">
        <v>99</v>
      </c>
      <c r="C128" s="218" t="s">
        <v>94</v>
      </c>
      <c r="D128" s="218"/>
      <c r="E128" s="218"/>
      <c r="F128" s="218"/>
    </row>
    <row r="129" spans="2:9" x14ac:dyDescent="0.3">
      <c r="B129" s="113" t="s">
        <v>100</v>
      </c>
      <c r="C129" s="217"/>
      <c r="D129" s="217"/>
      <c r="E129" s="217" t="s">
        <v>94</v>
      </c>
      <c r="F129" s="217"/>
    </row>
    <row r="130" spans="2:9" x14ac:dyDescent="0.3">
      <c r="B130" s="117"/>
    </row>
    <row r="133" spans="2:9" x14ac:dyDescent="0.3">
      <c r="I133" s="46" t="s">
        <v>244</v>
      </c>
    </row>
  </sheetData>
  <mergeCells count="20">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election activeCell="B4" sqref="B4"/>
    </sheetView>
  </sheetViews>
  <sheetFormatPr defaultRowHeight="16.5" x14ac:dyDescent="0.3"/>
  <cols>
    <col min="1" max="1" width="4.7109375" style="7" customWidth="1"/>
    <col min="2" max="2" width="7.7109375" style="7" customWidth="1"/>
    <col min="3" max="11" width="15.7109375" style="7" customWidth="1"/>
    <col min="12" max="12" width="18.85546875" style="7" customWidth="1"/>
    <col min="13" max="13" width="15.7109375" style="7" customWidth="1"/>
    <col min="14" max="16384" width="9.140625" style="7"/>
  </cols>
  <sheetData>
    <row r="4" spans="2:13" ht="18" x14ac:dyDescent="0.3">
      <c r="B4" s="118" t="s">
        <v>386</v>
      </c>
      <c r="K4" s="119" t="s">
        <v>30</v>
      </c>
      <c r="L4" s="120">
        <v>45107</v>
      </c>
    </row>
    <row r="5" spans="2:13" x14ac:dyDescent="0.3">
      <c r="B5" s="69" t="s">
        <v>111</v>
      </c>
    </row>
    <row r="7" spans="2:13" x14ac:dyDescent="0.3">
      <c r="B7" s="10" t="s">
        <v>251</v>
      </c>
    </row>
    <row r="8" spans="2:13" ht="3.75" customHeight="1" x14ac:dyDescent="0.3">
      <c r="B8" s="10"/>
    </row>
    <row r="9" spans="2:13" x14ac:dyDescent="0.3">
      <c r="B9" s="121" t="s">
        <v>0</v>
      </c>
      <c r="C9" s="122"/>
      <c r="D9" s="122"/>
      <c r="E9" s="122"/>
      <c r="F9" s="122"/>
      <c r="G9" s="122"/>
      <c r="H9" s="122"/>
      <c r="I9" s="122"/>
      <c r="J9" s="122"/>
      <c r="K9" s="122"/>
      <c r="L9" s="122"/>
      <c r="M9" s="122"/>
    </row>
    <row r="10" spans="2:13" ht="66" x14ac:dyDescent="0.3">
      <c r="B10" s="53"/>
      <c r="C10" s="123" t="s">
        <v>1</v>
      </c>
      <c r="D10" s="123" t="s">
        <v>2</v>
      </c>
      <c r="E10" s="123" t="s">
        <v>3</v>
      </c>
      <c r="F10" s="123" t="s">
        <v>4</v>
      </c>
      <c r="G10" s="123" t="s">
        <v>5</v>
      </c>
      <c r="H10" s="123" t="s">
        <v>6</v>
      </c>
      <c r="I10" s="123" t="s">
        <v>7</v>
      </c>
      <c r="J10" s="123" t="s">
        <v>52</v>
      </c>
      <c r="K10" s="123" t="s">
        <v>8</v>
      </c>
      <c r="L10" s="123" t="s">
        <v>9</v>
      </c>
      <c r="M10" s="124" t="s">
        <v>10</v>
      </c>
    </row>
    <row r="11" spans="2:13" x14ac:dyDescent="0.3">
      <c r="B11" s="125" t="s">
        <v>10</v>
      </c>
      <c r="C11" s="126">
        <v>329</v>
      </c>
      <c r="D11" s="126">
        <v>0</v>
      </c>
      <c r="E11" s="126">
        <v>0</v>
      </c>
      <c r="F11" s="126">
        <v>7</v>
      </c>
      <c r="G11" s="126">
        <v>168</v>
      </c>
      <c r="H11" s="126">
        <v>4</v>
      </c>
      <c r="I11" s="126">
        <v>273</v>
      </c>
      <c r="J11" s="126">
        <v>638</v>
      </c>
      <c r="K11" s="126">
        <v>3</v>
      </c>
      <c r="L11" s="126">
        <v>2</v>
      </c>
      <c r="M11" s="127">
        <f>SUM(C11:L11)</f>
        <v>1424</v>
      </c>
    </row>
    <row r="12" spans="2:13" x14ac:dyDescent="0.3">
      <c r="B12" s="128" t="s">
        <v>161</v>
      </c>
      <c r="C12" s="129">
        <f>+C11/$M$11</f>
        <v>0.23103932584269662</v>
      </c>
      <c r="D12" s="129">
        <f t="shared" ref="D12:M12" si="0">+D11/$M$11</f>
        <v>0</v>
      </c>
      <c r="E12" s="129">
        <f t="shared" si="0"/>
        <v>0</v>
      </c>
      <c r="F12" s="129">
        <f t="shared" si="0"/>
        <v>4.9157303370786515E-3</v>
      </c>
      <c r="G12" s="129">
        <f t="shared" si="0"/>
        <v>0.11797752808988764</v>
      </c>
      <c r="H12" s="129">
        <f t="shared" si="0"/>
        <v>2.8089887640449437E-3</v>
      </c>
      <c r="I12" s="129">
        <f t="shared" si="0"/>
        <v>0.19171348314606743</v>
      </c>
      <c r="J12" s="129">
        <f t="shared" si="0"/>
        <v>0.44803370786516855</v>
      </c>
      <c r="K12" s="129">
        <f t="shared" si="0"/>
        <v>2.1067415730337078E-3</v>
      </c>
      <c r="L12" s="129">
        <f t="shared" si="0"/>
        <v>1.4044943820224719E-3</v>
      </c>
      <c r="M12" s="129">
        <f t="shared" si="0"/>
        <v>1</v>
      </c>
    </row>
    <row r="14" spans="2:13" x14ac:dyDescent="0.3">
      <c r="B14" s="10" t="s">
        <v>252</v>
      </c>
    </row>
    <row r="15" spans="2:13" ht="3.75" customHeight="1" x14ac:dyDescent="0.3">
      <c r="B15" s="10"/>
    </row>
    <row r="16" spans="2:13" x14ac:dyDescent="0.3">
      <c r="B16" s="121" t="s">
        <v>112</v>
      </c>
      <c r="C16" s="122"/>
      <c r="D16" s="122"/>
      <c r="E16" s="122"/>
      <c r="F16" s="122"/>
      <c r="G16" s="122"/>
      <c r="H16" s="122"/>
      <c r="I16" s="122"/>
      <c r="J16" s="122"/>
      <c r="K16" s="122"/>
      <c r="L16" s="122"/>
      <c r="M16" s="122"/>
    </row>
    <row r="17" spans="2:14" ht="66" x14ac:dyDescent="0.3">
      <c r="B17" s="53"/>
      <c r="C17" s="123" t="s">
        <v>1</v>
      </c>
      <c r="D17" s="123" t="s">
        <v>2</v>
      </c>
      <c r="E17" s="123" t="s">
        <v>3</v>
      </c>
      <c r="F17" s="123" t="s">
        <v>4</v>
      </c>
      <c r="G17" s="123" t="s">
        <v>5</v>
      </c>
      <c r="H17" s="123" t="s">
        <v>6</v>
      </c>
      <c r="I17" s="123" t="s">
        <v>7</v>
      </c>
      <c r="J17" s="123" t="s">
        <v>52</v>
      </c>
      <c r="K17" s="123" t="s">
        <v>8</v>
      </c>
      <c r="L17" s="123" t="s">
        <v>9</v>
      </c>
      <c r="M17" s="124" t="s">
        <v>10</v>
      </c>
    </row>
    <row r="18" spans="2:14" x14ac:dyDescent="0.3">
      <c r="B18" s="125" t="s">
        <v>10</v>
      </c>
      <c r="C18" s="130">
        <v>0.14199999999999999</v>
      </c>
      <c r="D18" s="130">
        <v>0</v>
      </c>
      <c r="E18" s="130">
        <v>0</v>
      </c>
      <c r="F18" s="130">
        <v>1.9E-2</v>
      </c>
      <c r="G18" s="130">
        <v>6.4000000000000001E-2</v>
      </c>
      <c r="H18" s="130">
        <v>1E-3</v>
      </c>
      <c r="I18" s="130">
        <v>0.09</v>
      </c>
      <c r="J18" s="130">
        <v>0.32</v>
      </c>
      <c r="K18" s="130">
        <v>1E-3</v>
      </c>
      <c r="L18" s="130">
        <v>0</v>
      </c>
      <c r="M18" s="131">
        <f>SUM(C18:L18)</f>
        <v>0.6369999999999999</v>
      </c>
    </row>
    <row r="19" spans="2:14" x14ac:dyDescent="0.3">
      <c r="B19" s="128" t="s">
        <v>161</v>
      </c>
      <c r="C19" s="129">
        <f>+C18/$M$18</f>
        <v>0.22291993720565151</v>
      </c>
      <c r="D19" s="129">
        <f t="shared" ref="D19:M19" si="1">+D18/$M$18</f>
        <v>0</v>
      </c>
      <c r="E19" s="129">
        <f t="shared" si="1"/>
        <v>0</v>
      </c>
      <c r="F19" s="129">
        <f t="shared" si="1"/>
        <v>2.982731554160126E-2</v>
      </c>
      <c r="G19" s="129">
        <f t="shared" si="1"/>
        <v>0.10047095761381478</v>
      </c>
      <c r="H19" s="129">
        <f t="shared" si="1"/>
        <v>1.5698587127158559E-3</v>
      </c>
      <c r="I19" s="129">
        <f t="shared" si="1"/>
        <v>0.14128728414442701</v>
      </c>
      <c r="J19" s="129">
        <f t="shared" si="1"/>
        <v>0.50235478806907385</v>
      </c>
      <c r="K19" s="129">
        <f t="shared" si="1"/>
        <v>1.5698587127158559E-3</v>
      </c>
      <c r="L19" s="129">
        <f t="shared" si="1"/>
        <v>0</v>
      </c>
      <c r="M19" s="129">
        <f t="shared" si="1"/>
        <v>1</v>
      </c>
    </row>
    <row r="21" spans="2:14" x14ac:dyDescent="0.3">
      <c r="B21" s="10" t="s">
        <v>253</v>
      </c>
    </row>
    <row r="22" spans="2:14" ht="3.75" customHeight="1" x14ac:dyDescent="0.3">
      <c r="B22" s="10"/>
    </row>
    <row r="23" spans="2:14" x14ac:dyDescent="0.3">
      <c r="B23" s="121" t="s">
        <v>113</v>
      </c>
      <c r="C23" s="122"/>
      <c r="D23" s="122"/>
      <c r="E23" s="122"/>
      <c r="F23" s="122"/>
      <c r="G23" s="122"/>
      <c r="H23" s="122"/>
      <c r="I23" s="122"/>
      <c r="J23" s="122"/>
      <c r="K23" s="122"/>
      <c r="L23" s="122"/>
      <c r="M23" s="122"/>
    </row>
    <row r="24" spans="2:14" x14ac:dyDescent="0.3">
      <c r="C24" s="132"/>
    </row>
    <row r="25" spans="2:14" x14ac:dyDescent="0.3">
      <c r="B25" s="53"/>
      <c r="C25" s="123" t="s">
        <v>11</v>
      </c>
      <c r="D25" s="123" t="s">
        <v>12</v>
      </c>
      <c r="E25" s="123" t="s">
        <v>13</v>
      </c>
      <c r="F25" s="123" t="s">
        <v>14</v>
      </c>
      <c r="G25" s="123" t="s">
        <v>15</v>
      </c>
      <c r="H25" s="123" t="s">
        <v>16</v>
      </c>
      <c r="I25" s="124" t="s">
        <v>10</v>
      </c>
    </row>
    <row r="26" spans="2:14" x14ac:dyDescent="0.3">
      <c r="B26" s="125" t="s">
        <v>10</v>
      </c>
      <c r="C26" s="130">
        <v>0.58299999999999996</v>
      </c>
      <c r="D26" s="130">
        <v>4.2999999999999997E-2</v>
      </c>
      <c r="E26" s="130">
        <v>1.0999999999999999E-2</v>
      </c>
      <c r="F26" s="130">
        <v>0</v>
      </c>
      <c r="G26" s="130">
        <v>0</v>
      </c>
      <c r="H26" s="130">
        <v>0</v>
      </c>
      <c r="I26" s="131">
        <f>SUM(C26:H26)</f>
        <v>0.63700000000000001</v>
      </c>
    </row>
    <row r="27" spans="2:14" x14ac:dyDescent="0.3">
      <c r="B27" s="128" t="s">
        <v>161</v>
      </c>
      <c r="C27" s="129">
        <f>+C26/$I$26</f>
        <v>0.91522762951334369</v>
      </c>
      <c r="D27" s="129">
        <f t="shared" ref="D27:I27" si="2">+D26/$I$26</f>
        <v>6.7503924646781788E-2</v>
      </c>
      <c r="E27" s="129">
        <f t="shared" si="2"/>
        <v>1.726844583987441E-2</v>
      </c>
      <c r="F27" s="129">
        <f t="shared" si="2"/>
        <v>0</v>
      </c>
      <c r="G27" s="129">
        <f t="shared" si="2"/>
        <v>0</v>
      </c>
      <c r="H27" s="129">
        <f t="shared" si="2"/>
        <v>0</v>
      </c>
      <c r="I27" s="133">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topLeftCell="A54" zoomScale="70" zoomScaleNormal="70" workbookViewId="0">
      <selection activeCell="B5" sqref="B5"/>
    </sheetView>
  </sheetViews>
  <sheetFormatPr defaultRowHeight="16.5" x14ac:dyDescent="0.3"/>
  <cols>
    <col min="1" max="1" width="4.7109375" style="7" customWidth="1"/>
    <col min="2" max="2" width="31" style="7" customWidth="1"/>
    <col min="3" max="3" width="21.5703125" style="7" customWidth="1"/>
    <col min="4" max="11" width="15.7109375" style="7" customWidth="1"/>
    <col min="12" max="12" width="15.85546875" style="7" customWidth="1"/>
    <col min="13" max="13" width="3.42578125" style="7" customWidth="1"/>
    <col min="14" max="16384" width="9.140625" style="7"/>
  </cols>
  <sheetData>
    <row r="4" spans="2:14" x14ac:dyDescent="0.3">
      <c r="J4" s="119" t="s">
        <v>30</v>
      </c>
      <c r="K4" s="120">
        <v>45107</v>
      </c>
    </row>
    <row r="5" spans="2:14" x14ac:dyDescent="0.3">
      <c r="B5" s="10" t="s">
        <v>254</v>
      </c>
    </row>
    <row r="6" spans="2:14" ht="3.75" customHeight="1" x14ac:dyDescent="0.3">
      <c r="B6" s="10"/>
    </row>
    <row r="7" spans="2:14" x14ac:dyDescent="0.3">
      <c r="B7" s="134" t="s">
        <v>270</v>
      </c>
      <c r="C7" s="134"/>
      <c r="D7" s="135"/>
      <c r="E7" s="136"/>
      <c r="F7" s="136"/>
      <c r="G7" s="136"/>
      <c r="H7" s="136"/>
      <c r="I7" s="136"/>
      <c r="J7" s="136"/>
      <c r="K7" s="137"/>
      <c r="L7" s="137"/>
      <c r="M7" s="137"/>
      <c r="N7" s="137"/>
    </row>
    <row r="8" spans="2:14" x14ac:dyDescent="0.3">
      <c r="B8" s="53"/>
      <c r="C8" s="227" t="s">
        <v>271</v>
      </c>
      <c r="D8" s="227"/>
      <c r="E8" s="227"/>
      <c r="F8" s="227"/>
      <c r="G8" s="227"/>
      <c r="H8" s="227"/>
      <c r="I8" s="227"/>
      <c r="J8" s="227"/>
      <c r="K8" s="227"/>
      <c r="L8" s="227"/>
    </row>
    <row r="9" spans="2:14" x14ac:dyDescent="0.3">
      <c r="B9" s="53"/>
      <c r="C9" s="138" t="s">
        <v>17</v>
      </c>
      <c r="D9" s="138" t="s">
        <v>18</v>
      </c>
      <c r="E9" s="138" t="s">
        <v>19</v>
      </c>
      <c r="F9" s="138" t="s">
        <v>20</v>
      </c>
      <c r="G9" s="138" t="s">
        <v>21</v>
      </c>
      <c r="H9" s="138" t="s">
        <v>22</v>
      </c>
      <c r="I9" s="138" t="s">
        <v>23</v>
      </c>
      <c r="J9" s="138" t="s">
        <v>24</v>
      </c>
      <c r="K9" s="138" t="s">
        <v>25</v>
      </c>
      <c r="L9" s="138" t="s">
        <v>26</v>
      </c>
      <c r="N9" s="139"/>
    </row>
    <row r="10" spans="2:14" x14ac:dyDescent="0.3">
      <c r="C10" s="140"/>
      <c r="D10" s="140"/>
      <c r="E10" s="140"/>
      <c r="F10" s="140"/>
      <c r="G10" s="140"/>
      <c r="H10" s="140"/>
      <c r="I10" s="140"/>
      <c r="J10" s="140"/>
      <c r="K10" s="140"/>
      <c r="L10" s="140"/>
    </row>
    <row r="11" spans="2:14" x14ac:dyDescent="0.3">
      <c r="B11" s="141" t="s">
        <v>1</v>
      </c>
      <c r="C11" s="36">
        <v>8.3000000000000004E-2</v>
      </c>
      <c r="D11" s="36">
        <v>4.4999999999999998E-2</v>
      </c>
      <c r="E11" s="36">
        <v>1.2E-2</v>
      </c>
      <c r="F11" s="36">
        <v>1E-3</v>
      </c>
      <c r="G11" s="36">
        <v>0</v>
      </c>
      <c r="H11" s="36">
        <v>0</v>
      </c>
      <c r="I11" s="36">
        <v>0</v>
      </c>
      <c r="J11" s="36">
        <v>0</v>
      </c>
      <c r="K11" s="36">
        <v>0</v>
      </c>
      <c r="L11" s="142">
        <v>0</v>
      </c>
      <c r="N11" s="140"/>
    </row>
    <row r="12" spans="2:14" x14ac:dyDescent="0.3">
      <c r="B12" s="141" t="s">
        <v>2</v>
      </c>
      <c r="C12" s="143">
        <v>0</v>
      </c>
      <c r="D12" s="143">
        <v>0</v>
      </c>
      <c r="E12" s="143">
        <v>0</v>
      </c>
      <c r="F12" s="143">
        <v>0</v>
      </c>
      <c r="G12" s="143">
        <v>0</v>
      </c>
      <c r="H12" s="143">
        <v>0</v>
      </c>
      <c r="I12" s="143">
        <v>0</v>
      </c>
      <c r="J12" s="143">
        <v>0</v>
      </c>
      <c r="K12" s="143">
        <v>0</v>
      </c>
      <c r="L12" s="143">
        <v>0</v>
      </c>
      <c r="N12" s="143"/>
    </row>
    <row r="13" spans="2:14" x14ac:dyDescent="0.3">
      <c r="B13" s="141" t="s">
        <v>3</v>
      </c>
      <c r="C13" s="143">
        <v>0</v>
      </c>
      <c r="D13" s="143">
        <v>0</v>
      </c>
      <c r="E13" s="143">
        <v>0</v>
      </c>
      <c r="F13" s="143">
        <v>0</v>
      </c>
      <c r="G13" s="143">
        <v>0</v>
      </c>
      <c r="H13" s="143">
        <v>0</v>
      </c>
      <c r="I13" s="143">
        <v>0</v>
      </c>
      <c r="J13" s="143">
        <v>0</v>
      </c>
      <c r="K13" s="143">
        <v>0</v>
      </c>
      <c r="L13" s="143">
        <v>0</v>
      </c>
      <c r="N13" s="140"/>
    </row>
    <row r="14" spans="2:14" x14ac:dyDescent="0.3">
      <c r="B14" s="141" t="s">
        <v>4</v>
      </c>
      <c r="C14" s="143">
        <v>1.4999999999999999E-2</v>
      </c>
      <c r="D14" s="143">
        <v>3.0000000000000001E-3</v>
      </c>
      <c r="E14" s="143">
        <v>1E-3</v>
      </c>
      <c r="F14" s="143">
        <v>0</v>
      </c>
      <c r="G14" s="143">
        <v>0</v>
      </c>
      <c r="H14" s="143">
        <v>0</v>
      </c>
      <c r="I14" s="143">
        <v>0</v>
      </c>
      <c r="J14" s="143">
        <v>0</v>
      </c>
      <c r="K14" s="143">
        <v>0</v>
      </c>
      <c r="L14" s="143">
        <v>0</v>
      </c>
      <c r="N14" s="140"/>
    </row>
    <row r="15" spans="2:14" x14ac:dyDescent="0.3">
      <c r="B15" s="141" t="s">
        <v>5</v>
      </c>
      <c r="C15" s="143">
        <v>3.4000000000000002E-2</v>
      </c>
      <c r="D15" s="143">
        <v>2.1999999999999999E-2</v>
      </c>
      <c r="E15" s="143">
        <v>7.0000000000000001E-3</v>
      </c>
      <c r="F15" s="143">
        <v>1E-3</v>
      </c>
      <c r="G15" s="143">
        <v>0</v>
      </c>
      <c r="H15" s="143">
        <v>0</v>
      </c>
      <c r="I15" s="143">
        <v>0</v>
      </c>
      <c r="J15" s="143">
        <v>0</v>
      </c>
      <c r="K15" s="143">
        <v>0</v>
      </c>
      <c r="L15" s="143">
        <v>0</v>
      </c>
      <c r="N15" s="140"/>
    </row>
    <row r="16" spans="2:14" ht="33" x14ac:dyDescent="0.3">
      <c r="B16" s="141" t="s">
        <v>6</v>
      </c>
      <c r="C16" s="143">
        <v>1E-3</v>
      </c>
      <c r="D16" s="143">
        <v>0</v>
      </c>
      <c r="E16" s="143">
        <v>0</v>
      </c>
      <c r="F16" s="143">
        <v>0</v>
      </c>
      <c r="G16" s="143">
        <v>0</v>
      </c>
      <c r="H16" s="143">
        <v>0</v>
      </c>
      <c r="I16" s="143">
        <v>0</v>
      </c>
      <c r="J16" s="143">
        <v>0</v>
      </c>
      <c r="K16" s="143">
        <v>0</v>
      </c>
      <c r="L16" s="143">
        <v>0</v>
      </c>
      <c r="N16" s="140"/>
    </row>
    <row r="17" spans="2:14" x14ac:dyDescent="0.3">
      <c r="B17" s="141" t="s">
        <v>7</v>
      </c>
      <c r="C17" s="143">
        <v>6.9000000000000006E-2</v>
      </c>
      <c r="D17" s="143">
        <v>1.7999999999999999E-2</v>
      </c>
      <c r="E17" s="143">
        <v>3.0000000000000001E-3</v>
      </c>
      <c r="F17" s="143">
        <v>0</v>
      </c>
      <c r="G17" s="143">
        <v>0</v>
      </c>
      <c r="H17" s="143">
        <v>0</v>
      </c>
      <c r="I17" s="143">
        <v>0</v>
      </c>
      <c r="J17" s="143">
        <v>0</v>
      </c>
      <c r="K17" s="143">
        <v>0</v>
      </c>
      <c r="L17" s="143">
        <v>0</v>
      </c>
      <c r="N17" s="140"/>
    </row>
    <row r="18" spans="2:14" x14ac:dyDescent="0.3">
      <c r="B18" s="141" t="s">
        <v>28</v>
      </c>
      <c r="C18" s="143">
        <v>0.27100000000000002</v>
      </c>
      <c r="D18" s="143">
        <v>4.2999999999999997E-2</v>
      </c>
      <c r="E18" s="143">
        <v>5.0000000000000001E-3</v>
      </c>
      <c r="F18" s="143">
        <v>0</v>
      </c>
      <c r="G18" s="143">
        <v>0</v>
      </c>
      <c r="H18" s="143">
        <v>0</v>
      </c>
      <c r="I18" s="143">
        <v>0</v>
      </c>
      <c r="J18" s="143">
        <v>0</v>
      </c>
      <c r="K18" s="143">
        <v>0</v>
      </c>
      <c r="L18" s="143">
        <v>0</v>
      </c>
      <c r="N18" s="140"/>
    </row>
    <row r="19" spans="2:14" ht="33" x14ac:dyDescent="0.3">
      <c r="B19" s="141" t="s">
        <v>29</v>
      </c>
      <c r="C19" s="143">
        <v>1E-3</v>
      </c>
      <c r="D19" s="143">
        <v>0</v>
      </c>
      <c r="E19" s="143">
        <v>0</v>
      </c>
      <c r="F19" s="143">
        <v>0</v>
      </c>
      <c r="G19" s="143">
        <v>0</v>
      </c>
      <c r="H19" s="143">
        <v>0</v>
      </c>
      <c r="I19" s="143">
        <v>0</v>
      </c>
      <c r="J19" s="143">
        <v>0</v>
      </c>
      <c r="K19" s="143">
        <v>0</v>
      </c>
      <c r="L19" s="143">
        <v>0</v>
      </c>
      <c r="N19" s="140"/>
    </row>
    <row r="20" spans="2:14" x14ac:dyDescent="0.3">
      <c r="B20" s="141" t="s">
        <v>9</v>
      </c>
      <c r="C20" s="143">
        <v>0</v>
      </c>
      <c r="D20" s="143">
        <v>0</v>
      </c>
      <c r="E20" s="143">
        <v>0</v>
      </c>
      <c r="F20" s="143">
        <v>0</v>
      </c>
      <c r="G20" s="143">
        <v>0</v>
      </c>
      <c r="H20" s="143">
        <v>0</v>
      </c>
      <c r="I20" s="143">
        <v>0</v>
      </c>
      <c r="J20" s="143">
        <v>0</v>
      </c>
      <c r="K20" s="143">
        <v>0</v>
      </c>
      <c r="L20" s="143">
        <v>0</v>
      </c>
      <c r="N20" s="140"/>
    </row>
    <row r="21" spans="2:14" x14ac:dyDescent="0.3">
      <c r="C21" s="143"/>
      <c r="D21" s="143"/>
      <c r="E21" s="143"/>
      <c r="F21" s="143"/>
      <c r="G21" s="143"/>
      <c r="H21" s="143"/>
      <c r="I21" s="143"/>
      <c r="J21" s="143"/>
      <c r="K21" s="143"/>
      <c r="L21" s="143"/>
      <c r="N21" s="6"/>
    </row>
    <row r="22" spans="2:14" x14ac:dyDescent="0.3">
      <c r="B22" s="125" t="s">
        <v>10</v>
      </c>
      <c r="C22" s="144">
        <f t="shared" ref="C22:L22" si="0">SUM(C11:C20)</f>
        <v>0.47400000000000003</v>
      </c>
      <c r="D22" s="144">
        <f t="shared" si="0"/>
        <v>0.13100000000000001</v>
      </c>
      <c r="E22" s="144">
        <f t="shared" si="0"/>
        <v>2.8000000000000001E-2</v>
      </c>
      <c r="F22" s="144">
        <f t="shared" si="0"/>
        <v>2E-3</v>
      </c>
      <c r="G22" s="144">
        <f t="shared" si="0"/>
        <v>0</v>
      </c>
      <c r="H22" s="144">
        <f t="shared" si="0"/>
        <v>0</v>
      </c>
      <c r="I22" s="144">
        <f t="shared" si="0"/>
        <v>0</v>
      </c>
      <c r="J22" s="144">
        <f t="shared" si="0"/>
        <v>0</v>
      </c>
      <c r="K22" s="144">
        <f t="shared" si="0"/>
        <v>0</v>
      </c>
      <c r="L22" s="144">
        <f t="shared" si="0"/>
        <v>0</v>
      </c>
      <c r="N22" s="145"/>
    </row>
    <row r="27" spans="2:14" x14ac:dyDescent="0.3">
      <c r="B27" s="10" t="s">
        <v>255</v>
      </c>
    </row>
    <row r="28" spans="2:14" ht="3.75" customHeight="1" x14ac:dyDescent="0.3">
      <c r="B28" s="10"/>
    </row>
    <row r="29" spans="2:14" x14ac:dyDescent="0.3">
      <c r="B29" s="134" t="s">
        <v>402</v>
      </c>
      <c r="C29" s="135"/>
      <c r="D29" s="137"/>
      <c r="E29" s="137"/>
      <c r="F29" s="137"/>
      <c r="G29" s="137"/>
      <c r="H29" s="137"/>
      <c r="I29" s="137"/>
      <c r="J29" s="137"/>
      <c r="K29" s="137"/>
      <c r="L29" s="137"/>
    </row>
    <row r="30" spans="2:14" x14ac:dyDescent="0.3">
      <c r="B30" s="53"/>
      <c r="C30" s="227" t="s">
        <v>27</v>
      </c>
      <c r="D30" s="227"/>
      <c r="E30" s="227"/>
      <c r="F30" s="227"/>
      <c r="G30" s="227"/>
      <c r="H30" s="227"/>
      <c r="I30" s="227"/>
      <c r="J30" s="227"/>
      <c r="K30" s="227"/>
      <c r="L30" s="227"/>
    </row>
    <row r="31" spans="2:14" x14ac:dyDescent="0.3">
      <c r="B31" s="53"/>
      <c r="C31" s="138" t="s">
        <v>17</v>
      </c>
      <c r="D31" s="138" t="s">
        <v>18</v>
      </c>
      <c r="E31" s="138" t="s">
        <v>19</v>
      </c>
      <c r="F31" s="138" t="s">
        <v>20</v>
      </c>
      <c r="G31" s="138" t="s">
        <v>21</v>
      </c>
      <c r="H31" s="138" t="s">
        <v>22</v>
      </c>
      <c r="I31" s="138" t="s">
        <v>23</v>
      </c>
      <c r="J31" s="138" t="s">
        <v>24</v>
      </c>
      <c r="K31" s="138" t="s">
        <v>25</v>
      </c>
      <c r="L31" s="138" t="s">
        <v>26</v>
      </c>
      <c r="N31" s="139"/>
    </row>
    <row r="32" spans="2:14" x14ac:dyDescent="0.3">
      <c r="C32" s="140"/>
      <c r="D32" s="140"/>
      <c r="E32" s="140"/>
      <c r="F32" s="140"/>
      <c r="G32" s="140"/>
      <c r="H32" s="140"/>
      <c r="I32" s="140"/>
      <c r="J32" s="140"/>
      <c r="K32" s="140"/>
      <c r="L32" s="140"/>
    </row>
    <row r="33" spans="2:14" x14ac:dyDescent="0.3">
      <c r="B33" s="141" t="s">
        <v>1</v>
      </c>
      <c r="C33" s="146">
        <f>IFERROR(C11/SUM($C11:$L11),0)</f>
        <v>0.58865248226950351</v>
      </c>
      <c r="D33" s="146">
        <f t="shared" ref="D33:L33" si="1">IFERROR(D11/SUM($C11:$L11),0)</f>
        <v>0.31914893617021273</v>
      </c>
      <c r="E33" s="146">
        <f t="shared" si="1"/>
        <v>8.5106382978723402E-2</v>
      </c>
      <c r="F33" s="146">
        <f t="shared" si="1"/>
        <v>7.0921985815602835E-3</v>
      </c>
      <c r="G33" s="146">
        <f t="shared" si="1"/>
        <v>0</v>
      </c>
      <c r="H33" s="146">
        <f t="shared" si="1"/>
        <v>0</v>
      </c>
      <c r="I33" s="146">
        <f t="shared" si="1"/>
        <v>0</v>
      </c>
      <c r="J33" s="146">
        <f t="shared" si="1"/>
        <v>0</v>
      </c>
      <c r="K33" s="146">
        <f t="shared" si="1"/>
        <v>0</v>
      </c>
      <c r="L33" s="146">
        <f t="shared" si="1"/>
        <v>0</v>
      </c>
      <c r="M33" s="60"/>
      <c r="N33" s="147"/>
    </row>
    <row r="34" spans="2:14" x14ac:dyDescent="0.3">
      <c r="B34" s="141" t="s">
        <v>2</v>
      </c>
      <c r="C34" s="146">
        <f t="shared" ref="C34:L34" si="2">IFERROR(C12/SUM($C12:$L12),0)</f>
        <v>0</v>
      </c>
      <c r="D34" s="146">
        <f t="shared" si="2"/>
        <v>0</v>
      </c>
      <c r="E34" s="146">
        <f t="shared" si="2"/>
        <v>0</v>
      </c>
      <c r="F34" s="146">
        <f t="shared" si="2"/>
        <v>0</v>
      </c>
      <c r="G34" s="146">
        <f t="shared" si="2"/>
        <v>0</v>
      </c>
      <c r="H34" s="146">
        <f t="shared" si="2"/>
        <v>0</v>
      </c>
      <c r="I34" s="146">
        <f t="shared" si="2"/>
        <v>0</v>
      </c>
      <c r="J34" s="146">
        <f t="shared" si="2"/>
        <v>0</v>
      </c>
      <c r="K34" s="146">
        <f t="shared" si="2"/>
        <v>0</v>
      </c>
      <c r="L34" s="146">
        <f t="shared" si="2"/>
        <v>0</v>
      </c>
      <c r="M34" s="60"/>
      <c r="N34" s="147"/>
    </row>
    <row r="35" spans="2:14" x14ac:dyDescent="0.3">
      <c r="B35" s="141" t="s">
        <v>3</v>
      </c>
      <c r="C35" s="146">
        <f t="shared" ref="C35:L35" si="3">IFERROR(C13/SUM($C13:$L13),0)</f>
        <v>0</v>
      </c>
      <c r="D35" s="146">
        <f t="shared" si="3"/>
        <v>0</v>
      </c>
      <c r="E35" s="146">
        <f t="shared" si="3"/>
        <v>0</v>
      </c>
      <c r="F35" s="146">
        <f t="shared" si="3"/>
        <v>0</v>
      </c>
      <c r="G35" s="146">
        <f t="shared" si="3"/>
        <v>0</v>
      </c>
      <c r="H35" s="146">
        <f t="shared" si="3"/>
        <v>0</v>
      </c>
      <c r="I35" s="146">
        <f t="shared" si="3"/>
        <v>0</v>
      </c>
      <c r="J35" s="146">
        <f t="shared" si="3"/>
        <v>0</v>
      </c>
      <c r="K35" s="146">
        <f t="shared" si="3"/>
        <v>0</v>
      </c>
      <c r="L35" s="146">
        <f t="shared" si="3"/>
        <v>0</v>
      </c>
      <c r="M35" s="60"/>
      <c r="N35" s="147"/>
    </row>
    <row r="36" spans="2:14" x14ac:dyDescent="0.3">
      <c r="B36" s="141" t="s">
        <v>4</v>
      </c>
      <c r="C36" s="146">
        <f t="shared" ref="C36:L36" si="4">IFERROR(C14/SUM($C14:$L14),0)</f>
        <v>0.78947368421052633</v>
      </c>
      <c r="D36" s="146">
        <f t="shared" si="4"/>
        <v>0.15789473684210528</v>
      </c>
      <c r="E36" s="146">
        <f t="shared" si="4"/>
        <v>5.2631578947368425E-2</v>
      </c>
      <c r="F36" s="146">
        <f t="shared" si="4"/>
        <v>0</v>
      </c>
      <c r="G36" s="146">
        <f t="shared" si="4"/>
        <v>0</v>
      </c>
      <c r="H36" s="146">
        <f t="shared" si="4"/>
        <v>0</v>
      </c>
      <c r="I36" s="146">
        <f t="shared" si="4"/>
        <v>0</v>
      </c>
      <c r="J36" s="146">
        <f t="shared" si="4"/>
        <v>0</v>
      </c>
      <c r="K36" s="146">
        <f t="shared" si="4"/>
        <v>0</v>
      </c>
      <c r="L36" s="146">
        <f t="shared" si="4"/>
        <v>0</v>
      </c>
      <c r="M36" s="60"/>
      <c r="N36" s="147"/>
    </row>
    <row r="37" spans="2:14" x14ac:dyDescent="0.3">
      <c r="B37" s="141" t="s">
        <v>5</v>
      </c>
      <c r="C37" s="146">
        <f t="shared" ref="C37:L37" si="5">IFERROR(C15/SUM($C15:$L15),0)</f>
        <v>0.53125</v>
      </c>
      <c r="D37" s="146">
        <f t="shared" si="5"/>
        <v>0.34375</v>
      </c>
      <c r="E37" s="146">
        <f t="shared" si="5"/>
        <v>0.109375</v>
      </c>
      <c r="F37" s="146">
        <f t="shared" si="5"/>
        <v>1.5625E-2</v>
      </c>
      <c r="G37" s="146">
        <f t="shared" si="5"/>
        <v>0</v>
      </c>
      <c r="H37" s="146">
        <f t="shared" si="5"/>
        <v>0</v>
      </c>
      <c r="I37" s="146">
        <f t="shared" si="5"/>
        <v>0</v>
      </c>
      <c r="J37" s="146">
        <f t="shared" si="5"/>
        <v>0</v>
      </c>
      <c r="K37" s="146">
        <f t="shared" si="5"/>
        <v>0</v>
      </c>
      <c r="L37" s="146">
        <f t="shared" si="5"/>
        <v>0</v>
      </c>
      <c r="M37" s="60"/>
      <c r="N37" s="147"/>
    </row>
    <row r="38" spans="2:14" ht="33" x14ac:dyDescent="0.3">
      <c r="B38" s="141" t="s">
        <v>6</v>
      </c>
      <c r="C38" s="146">
        <f t="shared" ref="C38:L38" si="6">IFERROR(C16/SUM($C16:$L16),0)</f>
        <v>1</v>
      </c>
      <c r="D38" s="146">
        <f t="shared" si="6"/>
        <v>0</v>
      </c>
      <c r="E38" s="146">
        <f t="shared" si="6"/>
        <v>0</v>
      </c>
      <c r="F38" s="146">
        <f t="shared" si="6"/>
        <v>0</v>
      </c>
      <c r="G38" s="146">
        <f t="shared" si="6"/>
        <v>0</v>
      </c>
      <c r="H38" s="146">
        <f t="shared" si="6"/>
        <v>0</v>
      </c>
      <c r="I38" s="146">
        <f t="shared" si="6"/>
        <v>0</v>
      </c>
      <c r="J38" s="146">
        <f t="shared" si="6"/>
        <v>0</v>
      </c>
      <c r="K38" s="146">
        <f t="shared" si="6"/>
        <v>0</v>
      </c>
      <c r="L38" s="146">
        <f t="shared" si="6"/>
        <v>0</v>
      </c>
      <c r="M38" s="60"/>
      <c r="N38" s="147"/>
    </row>
    <row r="39" spans="2:14" x14ac:dyDescent="0.3">
      <c r="B39" s="141" t="s">
        <v>7</v>
      </c>
      <c r="C39" s="146">
        <f t="shared" ref="C39:L39" si="7">IFERROR(C17/SUM($C17:$L17),0)</f>
        <v>0.76666666666666661</v>
      </c>
      <c r="D39" s="146">
        <f t="shared" si="7"/>
        <v>0.19999999999999996</v>
      </c>
      <c r="E39" s="146">
        <f t="shared" si="7"/>
        <v>3.3333333333333333E-2</v>
      </c>
      <c r="F39" s="146">
        <f t="shared" si="7"/>
        <v>0</v>
      </c>
      <c r="G39" s="146">
        <f t="shared" si="7"/>
        <v>0</v>
      </c>
      <c r="H39" s="146">
        <f t="shared" si="7"/>
        <v>0</v>
      </c>
      <c r="I39" s="146">
        <f t="shared" si="7"/>
        <v>0</v>
      </c>
      <c r="J39" s="146">
        <f t="shared" si="7"/>
        <v>0</v>
      </c>
      <c r="K39" s="146">
        <f t="shared" si="7"/>
        <v>0</v>
      </c>
      <c r="L39" s="146">
        <f t="shared" si="7"/>
        <v>0</v>
      </c>
      <c r="M39" s="60"/>
      <c r="N39" s="147"/>
    </row>
    <row r="40" spans="2:14" x14ac:dyDescent="0.3">
      <c r="B40" s="141" t="s">
        <v>28</v>
      </c>
      <c r="C40" s="146">
        <f t="shared" ref="C40:L40" si="8">IFERROR(C18/SUM($C18:$L18),0)</f>
        <v>0.84952978056426331</v>
      </c>
      <c r="D40" s="146">
        <f t="shared" si="8"/>
        <v>0.13479623824451409</v>
      </c>
      <c r="E40" s="146">
        <f t="shared" si="8"/>
        <v>1.5673981191222569E-2</v>
      </c>
      <c r="F40" s="146">
        <f t="shared" si="8"/>
        <v>0</v>
      </c>
      <c r="G40" s="146">
        <f t="shared" si="8"/>
        <v>0</v>
      </c>
      <c r="H40" s="146">
        <f t="shared" si="8"/>
        <v>0</v>
      </c>
      <c r="I40" s="146">
        <f t="shared" si="8"/>
        <v>0</v>
      </c>
      <c r="J40" s="146">
        <f t="shared" si="8"/>
        <v>0</v>
      </c>
      <c r="K40" s="146">
        <f t="shared" si="8"/>
        <v>0</v>
      </c>
      <c r="L40" s="146">
        <f t="shared" si="8"/>
        <v>0</v>
      </c>
      <c r="M40" s="60"/>
      <c r="N40" s="147"/>
    </row>
    <row r="41" spans="2:14" ht="33" x14ac:dyDescent="0.3">
      <c r="B41" s="141" t="s">
        <v>29</v>
      </c>
      <c r="C41" s="146">
        <f t="shared" ref="C41:L41" si="9">IFERROR(C19/SUM($C19:$L19),0)</f>
        <v>1</v>
      </c>
      <c r="D41" s="146">
        <f t="shared" si="9"/>
        <v>0</v>
      </c>
      <c r="E41" s="146">
        <f t="shared" si="9"/>
        <v>0</v>
      </c>
      <c r="F41" s="146">
        <f t="shared" si="9"/>
        <v>0</v>
      </c>
      <c r="G41" s="146">
        <f t="shared" si="9"/>
        <v>0</v>
      </c>
      <c r="H41" s="146">
        <f t="shared" si="9"/>
        <v>0</v>
      </c>
      <c r="I41" s="146">
        <f t="shared" si="9"/>
        <v>0</v>
      </c>
      <c r="J41" s="146">
        <f t="shared" si="9"/>
        <v>0</v>
      </c>
      <c r="K41" s="146">
        <f t="shared" si="9"/>
        <v>0</v>
      </c>
      <c r="L41" s="146">
        <f t="shared" si="9"/>
        <v>0</v>
      </c>
      <c r="M41" s="60"/>
      <c r="N41" s="147"/>
    </row>
    <row r="42" spans="2:14" x14ac:dyDescent="0.3">
      <c r="B42" s="141" t="s">
        <v>9</v>
      </c>
      <c r="C42" s="146">
        <f t="shared" ref="C42:L42" si="10">IFERROR(C20/SUM($C20:$L20),0)</f>
        <v>0</v>
      </c>
      <c r="D42" s="146">
        <f t="shared" si="10"/>
        <v>0</v>
      </c>
      <c r="E42" s="146">
        <f t="shared" si="10"/>
        <v>0</v>
      </c>
      <c r="F42" s="146">
        <f t="shared" si="10"/>
        <v>0</v>
      </c>
      <c r="G42" s="146">
        <f t="shared" si="10"/>
        <v>0</v>
      </c>
      <c r="H42" s="146">
        <f t="shared" si="10"/>
        <v>0</v>
      </c>
      <c r="I42" s="146">
        <f t="shared" si="10"/>
        <v>0</v>
      </c>
      <c r="J42" s="146">
        <f t="shared" si="10"/>
        <v>0</v>
      </c>
      <c r="K42" s="146">
        <f t="shared" si="10"/>
        <v>0</v>
      </c>
      <c r="L42" s="146">
        <f t="shared" si="10"/>
        <v>0</v>
      </c>
      <c r="M42" s="60"/>
      <c r="N42" s="147"/>
    </row>
    <row r="43" spans="2:14" x14ac:dyDescent="0.3">
      <c r="C43" s="146"/>
      <c r="D43" s="146"/>
      <c r="E43" s="146"/>
      <c r="F43" s="146"/>
      <c r="G43" s="146"/>
      <c r="H43" s="146"/>
      <c r="I43" s="146"/>
      <c r="J43" s="146"/>
      <c r="K43" s="146"/>
      <c r="L43" s="146"/>
      <c r="M43" s="60"/>
    </row>
    <row r="44" spans="2:14" x14ac:dyDescent="0.3">
      <c r="B44" s="125" t="s">
        <v>10</v>
      </c>
      <c r="C44" s="148">
        <f>IFERROR(C22/SUM($C22:$L22),0)</f>
        <v>0.7464566929133859</v>
      </c>
      <c r="D44" s="148">
        <f t="shared" ref="D44:L44" si="11">IFERROR(D22/SUM($C22:$L22),0)</f>
        <v>0.20629921259842521</v>
      </c>
      <c r="E44" s="148">
        <f t="shared" si="11"/>
        <v>4.4094488188976377E-2</v>
      </c>
      <c r="F44" s="148">
        <f t="shared" si="11"/>
        <v>3.1496062992125984E-3</v>
      </c>
      <c r="G44" s="148">
        <f t="shared" si="11"/>
        <v>0</v>
      </c>
      <c r="H44" s="148">
        <f t="shared" si="11"/>
        <v>0</v>
      </c>
      <c r="I44" s="148">
        <f t="shared" si="11"/>
        <v>0</v>
      </c>
      <c r="J44" s="148">
        <f t="shared" si="11"/>
        <v>0</v>
      </c>
      <c r="K44" s="148">
        <f t="shared" si="11"/>
        <v>0</v>
      </c>
      <c r="L44" s="148">
        <f t="shared" si="11"/>
        <v>0</v>
      </c>
      <c r="M44" s="60"/>
      <c r="N44" s="149"/>
    </row>
    <row r="49" spans="2:14" x14ac:dyDescent="0.3">
      <c r="B49" s="10" t="s">
        <v>256</v>
      </c>
    </row>
    <row r="50" spans="2:14" ht="3.75" customHeight="1" x14ac:dyDescent="0.3">
      <c r="B50" s="10"/>
    </row>
    <row r="51" spans="2:14" x14ac:dyDescent="0.3">
      <c r="B51" s="150" t="s">
        <v>272</v>
      </c>
      <c r="C51" s="135"/>
      <c r="D51" s="135"/>
      <c r="E51" s="137"/>
      <c r="F51" s="137"/>
      <c r="G51" s="137"/>
      <c r="H51" s="137"/>
      <c r="I51" s="137"/>
      <c r="J51" s="137"/>
      <c r="K51" s="137"/>
      <c r="L51" s="137"/>
      <c r="M51" s="137"/>
      <c r="N51" s="137"/>
    </row>
    <row r="52" spans="2:14" x14ac:dyDescent="0.3">
      <c r="B52" s="53"/>
      <c r="C52" s="227" t="s">
        <v>271</v>
      </c>
      <c r="D52" s="227"/>
      <c r="E52" s="227"/>
      <c r="F52" s="227"/>
      <c r="G52" s="227"/>
      <c r="H52" s="227"/>
      <c r="I52" s="227"/>
      <c r="J52" s="227"/>
      <c r="K52" s="227"/>
      <c r="L52" s="227"/>
      <c r="N52" s="53"/>
    </row>
    <row r="53" spans="2:14" ht="33" x14ac:dyDescent="0.3">
      <c r="B53" s="53"/>
      <c r="C53" s="138" t="s">
        <v>17</v>
      </c>
      <c r="D53" s="138" t="s">
        <v>18</v>
      </c>
      <c r="E53" s="138" t="s">
        <v>19</v>
      </c>
      <c r="F53" s="138" t="s">
        <v>20</v>
      </c>
      <c r="G53" s="138" t="s">
        <v>21</v>
      </c>
      <c r="H53" s="138" t="s">
        <v>22</v>
      </c>
      <c r="I53" s="138" t="s">
        <v>23</v>
      </c>
      <c r="J53" s="138" t="s">
        <v>24</v>
      </c>
      <c r="K53" s="138" t="s">
        <v>25</v>
      </c>
      <c r="L53" s="138" t="s">
        <v>26</v>
      </c>
      <c r="N53" s="138" t="s">
        <v>347</v>
      </c>
    </row>
    <row r="54" spans="2:14" x14ac:dyDescent="0.3">
      <c r="C54" s="140"/>
      <c r="D54" s="140"/>
      <c r="E54" s="140"/>
      <c r="F54" s="140"/>
      <c r="G54" s="140"/>
      <c r="H54" s="140"/>
      <c r="I54" s="140"/>
      <c r="J54" s="140"/>
      <c r="K54" s="140"/>
      <c r="L54" s="140"/>
    </row>
    <row r="55" spans="2:14" x14ac:dyDescent="0.3">
      <c r="B55" s="141" t="s">
        <v>1</v>
      </c>
      <c r="C55" s="151">
        <v>1.2E-2</v>
      </c>
      <c r="D55" s="151">
        <v>6.8000000000000005E-2</v>
      </c>
      <c r="E55" s="151">
        <v>4.9000000000000002E-2</v>
      </c>
      <c r="F55" s="151">
        <v>7.0000000000000001E-3</v>
      </c>
      <c r="G55" s="151">
        <v>3.0000000000000001E-3</v>
      </c>
      <c r="H55" s="151">
        <v>0</v>
      </c>
      <c r="I55" s="151">
        <v>1E-3</v>
      </c>
      <c r="J55" s="151">
        <v>0</v>
      </c>
      <c r="K55" s="151">
        <v>1E-3</v>
      </c>
      <c r="L55" s="151">
        <v>1E-3</v>
      </c>
      <c r="N55" s="211">
        <v>0.39600000000000002</v>
      </c>
    </row>
    <row r="56" spans="2:14" x14ac:dyDescent="0.3">
      <c r="B56" s="141" t="s">
        <v>2</v>
      </c>
      <c r="C56" s="151">
        <v>0</v>
      </c>
      <c r="D56" s="151">
        <v>0</v>
      </c>
      <c r="E56" s="151">
        <v>0</v>
      </c>
      <c r="F56" s="151">
        <v>0</v>
      </c>
      <c r="G56" s="151">
        <v>0</v>
      </c>
      <c r="H56" s="151">
        <v>0</v>
      </c>
      <c r="I56" s="151">
        <v>0</v>
      </c>
      <c r="J56" s="151">
        <v>0</v>
      </c>
      <c r="K56" s="151">
        <v>0</v>
      </c>
      <c r="L56" s="151">
        <v>0</v>
      </c>
      <c r="N56" s="211" t="s">
        <v>421</v>
      </c>
    </row>
    <row r="57" spans="2:14" x14ac:dyDescent="0.3">
      <c r="B57" s="141" t="s">
        <v>3</v>
      </c>
      <c r="C57" s="151">
        <v>0</v>
      </c>
      <c r="D57" s="151">
        <v>0</v>
      </c>
      <c r="E57" s="151">
        <v>0</v>
      </c>
      <c r="F57" s="151">
        <v>0</v>
      </c>
      <c r="G57" s="151">
        <v>0</v>
      </c>
      <c r="H57" s="151">
        <v>0</v>
      </c>
      <c r="I57" s="151">
        <v>0</v>
      </c>
      <c r="J57" s="151">
        <v>0</v>
      </c>
      <c r="K57" s="151">
        <v>0</v>
      </c>
      <c r="L57" s="151">
        <v>0</v>
      </c>
      <c r="N57" s="211" t="s">
        <v>421</v>
      </c>
    </row>
    <row r="58" spans="2:14" x14ac:dyDescent="0.3">
      <c r="B58" s="141" t="s">
        <v>4</v>
      </c>
      <c r="C58" s="151">
        <v>1.2E-2</v>
      </c>
      <c r="D58" s="151">
        <v>5.0000000000000001E-3</v>
      </c>
      <c r="E58" s="151">
        <v>3.0000000000000001E-3</v>
      </c>
      <c r="F58" s="151">
        <v>0</v>
      </c>
      <c r="G58" s="151">
        <v>0</v>
      </c>
      <c r="H58" s="151">
        <v>0</v>
      </c>
      <c r="I58" s="151">
        <v>0</v>
      </c>
      <c r="J58" s="151">
        <v>0</v>
      </c>
      <c r="K58" s="151">
        <v>0</v>
      </c>
      <c r="L58" s="151">
        <v>0</v>
      </c>
      <c r="N58" s="211">
        <v>0.25600000000000001</v>
      </c>
    </row>
    <row r="59" spans="2:14" x14ac:dyDescent="0.3">
      <c r="B59" s="141" t="s">
        <v>5</v>
      </c>
      <c r="C59" s="151">
        <v>7.0000000000000001E-3</v>
      </c>
      <c r="D59" s="151">
        <v>0.02</v>
      </c>
      <c r="E59" s="151">
        <v>2.8000000000000001E-2</v>
      </c>
      <c r="F59" s="151">
        <v>4.0000000000000001E-3</v>
      </c>
      <c r="G59" s="151">
        <v>2E-3</v>
      </c>
      <c r="H59" s="151">
        <v>1E-3</v>
      </c>
      <c r="I59" s="151">
        <v>0</v>
      </c>
      <c r="J59" s="151">
        <v>0</v>
      </c>
      <c r="K59" s="151">
        <v>0</v>
      </c>
      <c r="L59" s="151">
        <v>1E-3</v>
      </c>
      <c r="N59" s="211">
        <v>0.42199999999999999</v>
      </c>
    </row>
    <row r="60" spans="2:14" ht="33" x14ac:dyDescent="0.3">
      <c r="B60" s="141" t="s">
        <v>6</v>
      </c>
      <c r="C60" s="151">
        <v>1E-3</v>
      </c>
      <c r="D60" s="151">
        <v>0</v>
      </c>
      <c r="E60" s="151">
        <v>0</v>
      </c>
      <c r="F60" s="151">
        <v>0</v>
      </c>
      <c r="G60" s="151">
        <v>0</v>
      </c>
      <c r="H60" s="151">
        <v>0</v>
      </c>
      <c r="I60" s="151">
        <v>0</v>
      </c>
      <c r="J60" s="151">
        <v>0</v>
      </c>
      <c r="K60" s="151">
        <v>0</v>
      </c>
      <c r="L60" s="151">
        <v>0</v>
      </c>
      <c r="N60" s="211">
        <v>0.14599999999999999</v>
      </c>
    </row>
    <row r="61" spans="2:14" x14ac:dyDescent="0.3">
      <c r="B61" s="141" t="s">
        <v>7</v>
      </c>
      <c r="C61" s="151">
        <v>3.5000000000000003E-2</v>
      </c>
      <c r="D61" s="151">
        <v>3.9E-2</v>
      </c>
      <c r="E61" s="151">
        <v>1.2999999999999999E-2</v>
      </c>
      <c r="F61" s="151">
        <v>0</v>
      </c>
      <c r="G61" s="151">
        <v>1E-3</v>
      </c>
      <c r="H61" s="151">
        <v>1E-3</v>
      </c>
      <c r="I61" s="151">
        <v>1E-3</v>
      </c>
      <c r="J61" s="151">
        <v>0</v>
      </c>
      <c r="K61" s="151">
        <v>0</v>
      </c>
      <c r="L61" s="151">
        <v>0</v>
      </c>
      <c r="N61" s="211">
        <v>0.27</v>
      </c>
    </row>
    <row r="62" spans="2:14" x14ac:dyDescent="0.3">
      <c r="B62" s="141" t="s">
        <v>28</v>
      </c>
      <c r="C62" s="151">
        <v>0.16500000000000001</v>
      </c>
      <c r="D62" s="151">
        <v>0.126</v>
      </c>
      <c r="E62" s="151">
        <v>2.1999999999999999E-2</v>
      </c>
      <c r="F62" s="151">
        <v>5.0000000000000001E-3</v>
      </c>
      <c r="G62" s="151">
        <v>0</v>
      </c>
      <c r="H62" s="151">
        <v>0</v>
      </c>
      <c r="I62" s="151">
        <v>0</v>
      </c>
      <c r="J62" s="151">
        <v>0</v>
      </c>
      <c r="K62" s="151">
        <v>0</v>
      </c>
      <c r="L62" s="151">
        <v>0</v>
      </c>
      <c r="N62" s="211">
        <v>0.216</v>
      </c>
    </row>
    <row r="63" spans="2:14" ht="33" x14ac:dyDescent="0.3">
      <c r="B63" s="141" t="s">
        <v>29</v>
      </c>
      <c r="C63" s="151">
        <v>1E-3</v>
      </c>
      <c r="D63" s="151">
        <v>0</v>
      </c>
      <c r="E63" s="151">
        <v>0</v>
      </c>
      <c r="F63" s="151">
        <v>0</v>
      </c>
      <c r="G63" s="151">
        <v>0</v>
      </c>
      <c r="H63" s="151">
        <v>0</v>
      </c>
      <c r="I63" s="151">
        <v>0</v>
      </c>
      <c r="J63" s="151">
        <v>0</v>
      </c>
      <c r="K63" s="151">
        <v>0</v>
      </c>
      <c r="L63" s="151">
        <v>0</v>
      </c>
      <c r="N63" s="211">
        <v>0.34499999999999997</v>
      </c>
    </row>
    <row r="64" spans="2:14" x14ac:dyDescent="0.3">
      <c r="B64" s="141" t="s">
        <v>9</v>
      </c>
      <c r="C64" s="151">
        <v>0</v>
      </c>
      <c r="D64" s="151">
        <v>0</v>
      </c>
      <c r="E64" s="151">
        <v>0</v>
      </c>
      <c r="F64" s="151">
        <v>0</v>
      </c>
      <c r="G64" s="151">
        <v>0</v>
      </c>
      <c r="H64" s="151">
        <v>0</v>
      </c>
      <c r="I64" s="151">
        <v>0</v>
      </c>
      <c r="J64" s="151">
        <v>0</v>
      </c>
      <c r="K64" s="151">
        <v>0</v>
      </c>
      <c r="L64" s="151">
        <v>0</v>
      </c>
      <c r="N64" s="211">
        <v>7.1999999999999995E-2</v>
      </c>
    </row>
    <row r="65" spans="2:14" x14ac:dyDescent="0.3">
      <c r="C65" s="151"/>
      <c r="D65" s="151"/>
      <c r="E65" s="151"/>
      <c r="F65" s="151"/>
      <c r="G65" s="151"/>
      <c r="H65" s="151"/>
      <c r="I65" s="151"/>
      <c r="J65" s="151"/>
      <c r="K65" s="151"/>
      <c r="L65" s="151"/>
      <c r="N65" s="211"/>
    </row>
    <row r="66" spans="2:14" x14ac:dyDescent="0.3">
      <c r="B66" s="125" t="s">
        <v>10</v>
      </c>
      <c r="C66" s="152">
        <f>SUM(C55:C64)</f>
        <v>0.23300000000000001</v>
      </c>
      <c r="D66" s="152">
        <f t="shared" ref="D66:L66" si="12">SUM(D55:D64)</f>
        <v>0.25800000000000001</v>
      </c>
      <c r="E66" s="152">
        <f t="shared" si="12"/>
        <v>0.11499999999999999</v>
      </c>
      <c r="F66" s="152">
        <f t="shared" si="12"/>
        <v>1.6E-2</v>
      </c>
      <c r="G66" s="152">
        <f t="shared" si="12"/>
        <v>6.0000000000000001E-3</v>
      </c>
      <c r="H66" s="152">
        <f t="shared" si="12"/>
        <v>2E-3</v>
      </c>
      <c r="I66" s="152">
        <f t="shared" si="12"/>
        <v>2E-3</v>
      </c>
      <c r="J66" s="152">
        <f t="shared" si="12"/>
        <v>0</v>
      </c>
      <c r="K66" s="152">
        <f t="shared" si="12"/>
        <v>1E-3</v>
      </c>
      <c r="L66" s="152">
        <f t="shared" si="12"/>
        <v>2E-3</v>
      </c>
      <c r="N66" s="212">
        <v>0.28599999999999998</v>
      </c>
    </row>
    <row r="71" spans="2:14" x14ac:dyDescent="0.3">
      <c r="B71" s="10" t="s">
        <v>335</v>
      </c>
    </row>
    <row r="72" spans="2:14" ht="3.75" customHeight="1" x14ac:dyDescent="0.3">
      <c r="B72" s="10"/>
    </row>
    <row r="73" spans="2:14" x14ac:dyDescent="0.3">
      <c r="B73" s="150" t="s">
        <v>273</v>
      </c>
      <c r="C73" s="135"/>
      <c r="D73" s="135"/>
      <c r="E73" s="137"/>
      <c r="F73" s="137"/>
      <c r="G73" s="137"/>
      <c r="H73" s="137"/>
      <c r="I73" s="137"/>
      <c r="J73" s="137"/>
      <c r="K73" s="137"/>
      <c r="L73" s="137"/>
      <c r="N73" s="137"/>
    </row>
    <row r="74" spans="2:14" x14ac:dyDescent="0.3">
      <c r="B74" s="53"/>
      <c r="C74" s="227" t="s">
        <v>27</v>
      </c>
      <c r="D74" s="227"/>
      <c r="E74" s="227"/>
      <c r="F74" s="227"/>
      <c r="G74" s="227"/>
      <c r="H74" s="227"/>
      <c r="I74" s="227"/>
      <c r="J74" s="227"/>
      <c r="K74" s="227"/>
      <c r="L74" s="227"/>
      <c r="N74" s="53"/>
    </row>
    <row r="75" spans="2:14" ht="33" x14ac:dyDescent="0.3">
      <c r="B75" s="53"/>
      <c r="C75" s="138" t="s">
        <v>17</v>
      </c>
      <c r="D75" s="138" t="s">
        <v>18</v>
      </c>
      <c r="E75" s="138" t="s">
        <v>19</v>
      </c>
      <c r="F75" s="138" t="s">
        <v>20</v>
      </c>
      <c r="G75" s="138" t="s">
        <v>21</v>
      </c>
      <c r="H75" s="138" t="s">
        <v>22</v>
      </c>
      <c r="I75" s="138" t="s">
        <v>23</v>
      </c>
      <c r="J75" s="138" t="s">
        <v>24</v>
      </c>
      <c r="K75" s="138" t="s">
        <v>25</v>
      </c>
      <c r="L75" s="138" t="s">
        <v>26</v>
      </c>
      <c r="N75" s="138" t="s">
        <v>347</v>
      </c>
    </row>
    <row r="76" spans="2:14" x14ac:dyDescent="0.3">
      <c r="C76" s="140"/>
      <c r="D76" s="140"/>
      <c r="E76" s="140"/>
      <c r="F76" s="140"/>
      <c r="G76" s="140"/>
      <c r="H76" s="140"/>
      <c r="I76" s="140"/>
      <c r="J76" s="140"/>
      <c r="K76" s="140"/>
      <c r="L76" s="140"/>
    </row>
    <row r="77" spans="2:14" x14ac:dyDescent="0.3">
      <c r="B77" s="141" t="s">
        <v>1</v>
      </c>
      <c r="C77" s="146">
        <f>IFERROR(C55/SUM($C55:$L55),0)</f>
        <v>8.4507042253521125E-2</v>
      </c>
      <c r="D77" s="146">
        <f t="shared" ref="D77:L77" si="13">IFERROR(D55/SUM($C55:$L55),0)</f>
        <v>0.47887323943661969</v>
      </c>
      <c r="E77" s="146">
        <f t="shared" si="13"/>
        <v>0.34507042253521125</v>
      </c>
      <c r="F77" s="146">
        <f t="shared" si="13"/>
        <v>4.9295774647887321E-2</v>
      </c>
      <c r="G77" s="146">
        <f t="shared" si="13"/>
        <v>2.1126760563380281E-2</v>
      </c>
      <c r="H77" s="146">
        <f t="shared" si="13"/>
        <v>0</v>
      </c>
      <c r="I77" s="146">
        <f t="shared" si="13"/>
        <v>7.0422535211267599E-3</v>
      </c>
      <c r="J77" s="146">
        <f t="shared" si="13"/>
        <v>0</v>
      </c>
      <c r="K77" s="146">
        <f t="shared" si="13"/>
        <v>7.0422535211267599E-3</v>
      </c>
      <c r="L77" s="146">
        <f t="shared" si="13"/>
        <v>7.0422535211267599E-3</v>
      </c>
      <c r="M77" s="60"/>
      <c r="N77" s="211">
        <f>+N55</f>
        <v>0.39600000000000002</v>
      </c>
    </row>
    <row r="78" spans="2:14" x14ac:dyDescent="0.3">
      <c r="B78" s="141" t="s">
        <v>2</v>
      </c>
      <c r="C78" s="146">
        <f t="shared" ref="C78:L78" si="14">IFERROR(C56/SUM($C56:$L56),0)</f>
        <v>0</v>
      </c>
      <c r="D78" s="146">
        <f t="shared" si="14"/>
        <v>0</v>
      </c>
      <c r="E78" s="146">
        <f t="shared" si="14"/>
        <v>0</v>
      </c>
      <c r="F78" s="146">
        <f t="shared" si="14"/>
        <v>0</v>
      </c>
      <c r="G78" s="146">
        <f t="shared" si="14"/>
        <v>0</v>
      </c>
      <c r="H78" s="146">
        <f t="shared" si="14"/>
        <v>0</v>
      </c>
      <c r="I78" s="146">
        <f t="shared" si="14"/>
        <v>0</v>
      </c>
      <c r="J78" s="146">
        <f t="shared" si="14"/>
        <v>0</v>
      </c>
      <c r="K78" s="146">
        <f t="shared" si="14"/>
        <v>0</v>
      </c>
      <c r="L78" s="146">
        <f t="shared" si="14"/>
        <v>0</v>
      </c>
      <c r="M78" s="60"/>
      <c r="N78" s="211" t="str">
        <f>+N56</f>
        <v xml:space="preserve"> </v>
      </c>
    </row>
    <row r="79" spans="2:14" x14ac:dyDescent="0.3">
      <c r="B79" s="141" t="s">
        <v>3</v>
      </c>
      <c r="C79" s="146">
        <f t="shared" ref="C79:L79" si="15">IFERROR(C57/SUM($C57:$L57),0)</f>
        <v>0</v>
      </c>
      <c r="D79" s="146">
        <f t="shared" si="15"/>
        <v>0</v>
      </c>
      <c r="E79" s="146">
        <f t="shared" si="15"/>
        <v>0</v>
      </c>
      <c r="F79" s="146">
        <f t="shared" si="15"/>
        <v>0</v>
      </c>
      <c r="G79" s="146">
        <f t="shared" si="15"/>
        <v>0</v>
      </c>
      <c r="H79" s="146">
        <f t="shared" si="15"/>
        <v>0</v>
      </c>
      <c r="I79" s="146">
        <f t="shared" si="15"/>
        <v>0</v>
      </c>
      <c r="J79" s="146">
        <f t="shared" si="15"/>
        <v>0</v>
      </c>
      <c r="K79" s="146">
        <f t="shared" si="15"/>
        <v>0</v>
      </c>
      <c r="L79" s="146">
        <f t="shared" si="15"/>
        <v>0</v>
      </c>
      <c r="M79" s="60"/>
      <c r="N79" s="211" t="str">
        <f t="shared" ref="N79:N86" si="16">+N57</f>
        <v xml:space="preserve"> </v>
      </c>
    </row>
    <row r="80" spans="2:14" x14ac:dyDescent="0.3">
      <c r="B80" s="141" t="s">
        <v>4</v>
      </c>
      <c r="C80" s="146">
        <f t="shared" ref="C80:L80" si="17">IFERROR(C58/SUM($C58:$L58),0)</f>
        <v>0.6</v>
      </c>
      <c r="D80" s="146">
        <f t="shared" si="17"/>
        <v>0.25</v>
      </c>
      <c r="E80" s="146">
        <f t="shared" si="17"/>
        <v>0.15</v>
      </c>
      <c r="F80" s="146">
        <f t="shared" si="17"/>
        <v>0</v>
      </c>
      <c r="G80" s="146">
        <f t="shared" si="17"/>
        <v>0</v>
      </c>
      <c r="H80" s="146">
        <f t="shared" si="17"/>
        <v>0</v>
      </c>
      <c r="I80" s="146">
        <f t="shared" si="17"/>
        <v>0</v>
      </c>
      <c r="J80" s="146">
        <f t="shared" si="17"/>
        <v>0</v>
      </c>
      <c r="K80" s="146">
        <f t="shared" si="17"/>
        <v>0</v>
      </c>
      <c r="L80" s="146">
        <f t="shared" si="17"/>
        <v>0</v>
      </c>
      <c r="M80" s="60"/>
      <c r="N80" s="211">
        <f t="shared" si="16"/>
        <v>0.25600000000000001</v>
      </c>
    </row>
    <row r="81" spans="2:14" x14ac:dyDescent="0.3">
      <c r="B81" s="141" t="s">
        <v>5</v>
      </c>
      <c r="C81" s="146">
        <f t="shared" ref="C81:L81" si="18">IFERROR(C59/SUM($C59:$L59),0)</f>
        <v>0.11111111111111112</v>
      </c>
      <c r="D81" s="146">
        <f t="shared" si="18"/>
        <v>0.31746031746031744</v>
      </c>
      <c r="E81" s="146">
        <f t="shared" si="18"/>
        <v>0.44444444444444448</v>
      </c>
      <c r="F81" s="146">
        <f t="shared" si="18"/>
        <v>6.3492063492063489E-2</v>
      </c>
      <c r="G81" s="146">
        <f t="shared" si="18"/>
        <v>3.1746031746031744E-2</v>
      </c>
      <c r="H81" s="146">
        <f t="shared" si="18"/>
        <v>1.5873015873015872E-2</v>
      </c>
      <c r="I81" s="146">
        <f t="shared" si="18"/>
        <v>0</v>
      </c>
      <c r="J81" s="146">
        <f t="shared" si="18"/>
        <v>0</v>
      </c>
      <c r="K81" s="146">
        <f t="shared" si="18"/>
        <v>0</v>
      </c>
      <c r="L81" s="146">
        <f t="shared" si="18"/>
        <v>1.5873015873015872E-2</v>
      </c>
      <c r="M81" s="60"/>
      <c r="N81" s="211">
        <f t="shared" si="16"/>
        <v>0.42199999999999999</v>
      </c>
    </row>
    <row r="82" spans="2:14" ht="33" x14ac:dyDescent="0.3">
      <c r="B82" s="141" t="s">
        <v>6</v>
      </c>
      <c r="C82" s="146">
        <f t="shared" ref="C82:L82" si="19">IFERROR(C60/SUM($C60:$L60),0)</f>
        <v>1</v>
      </c>
      <c r="D82" s="146">
        <f t="shared" si="19"/>
        <v>0</v>
      </c>
      <c r="E82" s="146">
        <f t="shared" si="19"/>
        <v>0</v>
      </c>
      <c r="F82" s="146">
        <f t="shared" si="19"/>
        <v>0</v>
      </c>
      <c r="G82" s="146">
        <f t="shared" si="19"/>
        <v>0</v>
      </c>
      <c r="H82" s="146">
        <f t="shared" si="19"/>
        <v>0</v>
      </c>
      <c r="I82" s="146">
        <f t="shared" si="19"/>
        <v>0</v>
      </c>
      <c r="J82" s="146">
        <f t="shared" si="19"/>
        <v>0</v>
      </c>
      <c r="K82" s="146">
        <f t="shared" si="19"/>
        <v>0</v>
      </c>
      <c r="L82" s="146">
        <f t="shared" si="19"/>
        <v>0</v>
      </c>
      <c r="M82" s="60"/>
      <c r="N82" s="211">
        <f t="shared" si="16"/>
        <v>0.14599999999999999</v>
      </c>
    </row>
    <row r="83" spans="2:14" x14ac:dyDescent="0.3">
      <c r="B83" s="141" t="s">
        <v>7</v>
      </c>
      <c r="C83" s="146">
        <f t="shared" ref="C83:L83" si="20">IFERROR(C61/SUM($C61:$L61),0)</f>
        <v>0.3888888888888889</v>
      </c>
      <c r="D83" s="146">
        <f t="shared" si="20"/>
        <v>0.43333333333333329</v>
      </c>
      <c r="E83" s="146">
        <f t="shared" si="20"/>
        <v>0.14444444444444443</v>
      </c>
      <c r="F83" s="146">
        <f t="shared" si="20"/>
        <v>0</v>
      </c>
      <c r="G83" s="146">
        <f t="shared" si="20"/>
        <v>1.111111111111111E-2</v>
      </c>
      <c r="H83" s="146">
        <f t="shared" si="20"/>
        <v>1.111111111111111E-2</v>
      </c>
      <c r="I83" s="146">
        <f t="shared" si="20"/>
        <v>1.111111111111111E-2</v>
      </c>
      <c r="J83" s="146">
        <f t="shared" si="20"/>
        <v>0</v>
      </c>
      <c r="K83" s="146">
        <f t="shared" si="20"/>
        <v>0</v>
      </c>
      <c r="L83" s="146">
        <f t="shared" si="20"/>
        <v>0</v>
      </c>
      <c r="M83" s="60"/>
      <c r="N83" s="211">
        <f t="shared" si="16"/>
        <v>0.27</v>
      </c>
    </row>
    <row r="84" spans="2:14" x14ac:dyDescent="0.3">
      <c r="B84" s="141" t="s">
        <v>28</v>
      </c>
      <c r="C84" s="146">
        <f t="shared" ref="C84:L84" si="21">IFERROR(C62/SUM($C62:$L62),0)</f>
        <v>0.51886792452830177</v>
      </c>
      <c r="D84" s="146">
        <f t="shared" si="21"/>
        <v>0.39622641509433953</v>
      </c>
      <c r="E84" s="146">
        <f t="shared" si="21"/>
        <v>6.9182389937106903E-2</v>
      </c>
      <c r="F84" s="146">
        <f t="shared" si="21"/>
        <v>1.5723270440251569E-2</v>
      </c>
      <c r="G84" s="146">
        <f t="shared" si="21"/>
        <v>0</v>
      </c>
      <c r="H84" s="146">
        <f t="shared" si="21"/>
        <v>0</v>
      </c>
      <c r="I84" s="146">
        <f t="shared" si="21"/>
        <v>0</v>
      </c>
      <c r="J84" s="146">
        <f t="shared" si="21"/>
        <v>0</v>
      </c>
      <c r="K84" s="146">
        <f t="shared" si="21"/>
        <v>0</v>
      </c>
      <c r="L84" s="146">
        <f t="shared" si="21"/>
        <v>0</v>
      </c>
      <c r="M84" s="60"/>
      <c r="N84" s="211">
        <f t="shared" si="16"/>
        <v>0.216</v>
      </c>
    </row>
    <row r="85" spans="2:14" ht="33" x14ac:dyDescent="0.3">
      <c r="B85" s="141" t="s">
        <v>29</v>
      </c>
      <c r="C85" s="146">
        <f t="shared" ref="C85:L85" si="22">IFERROR(C63/SUM($C63:$L63),0)</f>
        <v>1</v>
      </c>
      <c r="D85" s="146">
        <f t="shared" si="22"/>
        <v>0</v>
      </c>
      <c r="E85" s="146">
        <f t="shared" si="22"/>
        <v>0</v>
      </c>
      <c r="F85" s="146">
        <f t="shared" si="22"/>
        <v>0</v>
      </c>
      <c r="G85" s="146">
        <f t="shared" si="22"/>
        <v>0</v>
      </c>
      <c r="H85" s="146">
        <f t="shared" si="22"/>
        <v>0</v>
      </c>
      <c r="I85" s="146">
        <f t="shared" si="22"/>
        <v>0</v>
      </c>
      <c r="J85" s="146">
        <f t="shared" si="22"/>
        <v>0</v>
      </c>
      <c r="K85" s="146">
        <f t="shared" si="22"/>
        <v>0</v>
      </c>
      <c r="L85" s="146">
        <f t="shared" si="22"/>
        <v>0</v>
      </c>
      <c r="M85" s="60"/>
      <c r="N85" s="211">
        <f t="shared" si="16"/>
        <v>0.34499999999999997</v>
      </c>
    </row>
    <row r="86" spans="2:14" x14ac:dyDescent="0.3">
      <c r="B86" s="141" t="s">
        <v>9</v>
      </c>
      <c r="C86" s="146">
        <f t="shared" ref="C86:L86" si="23">IFERROR(C64/SUM($C64:$L64),0)</f>
        <v>0</v>
      </c>
      <c r="D86" s="146">
        <f t="shared" si="23"/>
        <v>0</v>
      </c>
      <c r="E86" s="146">
        <f t="shared" si="23"/>
        <v>0</v>
      </c>
      <c r="F86" s="146">
        <f t="shared" si="23"/>
        <v>0</v>
      </c>
      <c r="G86" s="146">
        <f t="shared" si="23"/>
        <v>0</v>
      </c>
      <c r="H86" s="146">
        <f t="shared" si="23"/>
        <v>0</v>
      </c>
      <c r="I86" s="146">
        <f t="shared" si="23"/>
        <v>0</v>
      </c>
      <c r="J86" s="146">
        <f t="shared" si="23"/>
        <v>0</v>
      </c>
      <c r="K86" s="146">
        <f t="shared" si="23"/>
        <v>0</v>
      </c>
      <c r="L86" s="146">
        <f t="shared" si="23"/>
        <v>0</v>
      </c>
      <c r="M86" s="60"/>
      <c r="N86" s="211">
        <f t="shared" si="16"/>
        <v>7.1999999999999995E-2</v>
      </c>
    </row>
    <row r="87" spans="2:14" x14ac:dyDescent="0.3">
      <c r="C87" s="153"/>
      <c r="D87" s="153"/>
      <c r="E87" s="153"/>
      <c r="F87" s="153"/>
      <c r="G87" s="153"/>
      <c r="H87" s="153"/>
      <c r="I87" s="153"/>
      <c r="J87" s="153"/>
      <c r="K87" s="153"/>
      <c r="L87" s="153"/>
      <c r="M87" s="60"/>
      <c r="N87" s="211"/>
    </row>
    <row r="88" spans="2:14" x14ac:dyDescent="0.3">
      <c r="B88" s="125" t="s">
        <v>10</v>
      </c>
      <c r="C88" s="148">
        <f>IFERROR(C66/SUM($C66:$L66),0)</f>
        <v>0.36692913385826775</v>
      </c>
      <c r="D88" s="148">
        <f t="shared" ref="D88:L88" si="24">IFERROR(D66/SUM($C66:$L66),0)</f>
        <v>0.40629921259842522</v>
      </c>
      <c r="E88" s="148">
        <f t="shared" si="24"/>
        <v>0.18110236220472439</v>
      </c>
      <c r="F88" s="148">
        <f t="shared" si="24"/>
        <v>2.5196850393700787E-2</v>
      </c>
      <c r="G88" s="148">
        <f t="shared" si="24"/>
        <v>9.4488188976377951E-3</v>
      </c>
      <c r="H88" s="148">
        <f t="shared" si="24"/>
        <v>3.1496062992125984E-3</v>
      </c>
      <c r="I88" s="148">
        <f t="shared" si="24"/>
        <v>3.1496062992125984E-3</v>
      </c>
      <c r="J88" s="148">
        <f t="shared" si="24"/>
        <v>0</v>
      </c>
      <c r="K88" s="148">
        <f t="shared" si="24"/>
        <v>1.5748031496062992E-3</v>
      </c>
      <c r="L88" s="148">
        <f t="shared" si="24"/>
        <v>3.1496062992125984E-3</v>
      </c>
      <c r="M88" s="60"/>
      <c r="N88" s="213">
        <f>+N66</f>
        <v>0.28599999999999998</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election activeCell="B5" sqref="B5"/>
    </sheetView>
  </sheetViews>
  <sheetFormatPr defaultRowHeight="16.5" x14ac:dyDescent="0.3"/>
  <cols>
    <col min="1" max="1" width="4.7109375" style="7" customWidth="1"/>
    <col min="2" max="2" width="30.28515625" style="7" customWidth="1"/>
    <col min="3" max="8" width="27.42578125" style="7" customWidth="1"/>
    <col min="9" max="9" width="25.7109375" style="7" customWidth="1"/>
    <col min="10" max="16384" width="9.140625" style="7"/>
  </cols>
  <sheetData>
    <row r="4" spans="2:9" x14ac:dyDescent="0.3">
      <c r="G4" s="119" t="s">
        <v>30</v>
      </c>
      <c r="H4" s="120">
        <v>45107</v>
      </c>
    </row>
    <row r="5" spans="2:9" x14ac:dyDescent="0.3">
      <c r="B5" s="10" t="s">
        <v>257</v>
      </c>
    </row>
    <row r="6" spans="2:9" ht="3.75" customHeight="1" x14ac:dyDescent="0.3">
      <c r="B6" s="10"/>
    </row>
    <row r="7" spans="2:9" x14ac:dyDescent="0.3">
      <c r="B7" s="134" t="s">
        <v>115</v>
      </c>
      <c r="C7" s="134"/>
      <c r="D7" s="154"/>
      <c r="E7" s="154"/>
      <c r="F7" s="154"/>
      <c r="G7" s="154"/>
      <c r="H7" s="154"/>
      <c r="I7" s="154"/>
    </row>
    <row r="8" spans="2:9" x14ac:dyDescent="0.3">
      <c r="B8" s="53"/>
      <c r="C8" s="53"/>
      <c r="D8" s="53"/>
      <c r="E8" s="53"/>
      <c r="F8" s="53"/>
      <c r="G8" s="53"/>
      <c r="H8" s="53"/>
      <c r="I8" s="53"/>
    </row>
    <row r="9" spans="2:9" ht="49.5" x14ac:dyDescent="0.3">
      <c r="B9" s="53"/>
      <c r="C9" s="138" t="s">
        <v>31</v>
      </c>
      <c r="D9" s="138" t="s">
        <v>32</v>
      </c>
      <c r="E9" s="138" t="s">
        <v>33</v>
      </c>
      <c r="F9" s="138" t="s">
        <v>34</v>
      </c>
      <c r="G9" s="138" t="s">
        <v>35</v>
      </c>
      <c r="H9" s="138" t="s">
        <v>249</v>
      </c>
      <c r="I9" s="138" t="s">
        <v>10</v>
      </c>
    </row>
    <row r="11" spans="2:9" x14ac:dyDescent="0.3">
      <c r="B11" s="141" t="s">
        <v>1</v>
      </c>
      <c r="C11" s="155">
        <v>7.0000000000000001E-3</v>
      </c>
      <c r="D11" s="155">
        <v>3.4000000000000002E-2</v>
      </c>
      <c r="E11" s="155">
        <v>2.5999999999999999E-2</v>
      </c>
      <c r="F11" s="155">
        <v>3.3000000000000002E-2</v>
      </c>
      <c r="G11" s="155">
        <v>4.2000000000000003E-2</v>
      </c>
      <c r="H11" s="155">
        <v>1E-3</v>
      </c>
      <c r="I11" s="155">
        <f>SUM(C11:H11)</f>
        <v>0.14300000000000002</v>
      </c>
    </row>
    <row r="12" spans="2:9" x14ac:dyDescent="0.3">
      <c r="B12" s="141" t="s">
        <v>2</v>
      </c>
      <c r="C12" s="155">
        <v>0</v>
      </c>
      <c r="D12" s="155">
        <v>0</v>
      </c>
      <c r="E12" s="155">
        <v>0</v>
      </c>
      <c r="F12" s="155">
        <v>0</v>
      </c>
      <c r="G12" s="155">
        <v>0</v>
      </c>
      <c r="H12" s="155">
        <v>0</v>
      </c>
      <c r="I12" s="155">
        <f t="shared" ref="I12:I20" si="0">SUM(C12:H12)</f>
        <v>0</v>
      </c>
    </row>
    <row r="13" spans="2:9" x14ac:dyDescent="0.3">
      <c r="B13" s="141" t="s">
        <v>3</v>
      </c>
      <c r="C13" s="155">
        <v>0</v>
      </c>
      <c r="D13" s="155">
        <v>0</v>
      </c>
      <c r="E13" s="155">
        <v>0</v>
      </c>
      <c r="F13" s="155">
        <v>0</v>
      </c>
      <c r="G13" s="155">
        <v>0</v>
      </c>
      <c r="H13" s="155">
        <v>0</v>
      </c>
      <c r="I13" s="155">
        <f t="shared" si="0"/>
        <v>0</v>
      </c>
    </row>
    <row r="14" spans="2:9" x14ac:dyDescent="0.3">
      <c r="B14" s="141" t="s">
        <v>4</v>
      </c>
      <c r="C14" s="155">
        <v>1.0999999999999999E-2</v>
      </c>
      <c r="D14" s="155">
        <v>6.0000000000000001E-3</v>
      </c>
      <c r="E14" s="155">
        <v>0</v>
      </c>
      <c r="F14" s="155">
        <v>0</v>
      </c>
      <c r="G14" s="155">
        <v>1E-3</v>
      </c>
      <c r="H14" s="155">
        <v>0</v>
      </c>
      <c r="I14" s="155">
        <f t="shared" si="0"/>
        <v>1.8000000000000002E-2</v>
      </c>
    </row>
    <row r="15" spans="2:9" x14ac:dyDescent="0.3">
      <c r="B15" s="141" t="s">
        <v>5</v>
      </c>
      <c r="C15" s="155">
        <v>3.0000000000000001E-3</v>
      </c>
      <c r="D15" s="155">
        <v>7.0000000000000001E-3</v>
      </c>
      <c r="E15" s="155">
        <v>1.0999999999999999E-2</v>
      </c>
      <c r="F15" s="155">
        <v>1.7999999999999999E-2</v>
      </c>
      <c r="G15" s="155">
        <v>2.5000000000000001E-2</v>
      </c>
      <c r="H15" s="155">
        <v>0</v>
      </c>
      <c r="I15" s="155">
        <f t="shared" si="0"/>
        <v>6.4000000000000001E-2</v>
      </c>
    </row>
    <row r="16" spans="2:9" ht="33" x14ac:dyDescent="0.3">
      <c r="B16" s="141" t="s">
        <v>6</v>
      </c>
      <c r="C16" s="155">
        <v>0</v>
      </c>
      <c r="D16" s="155">
        <v>0</v>
      </c>
      <c r="E16" s="155">
        <v>0</v>
      </c>
      <c r="F16" s="155">
        <v>0</v>
      </c>
      <c r="G16" s="155">
        <v>0</v>
      </c>
      <c r="H16" s="155">
        <v>0</v>
      </c>
      <c r="I16" s="155">
        <f t="shared" si="0"/>
        <v>0</v>
      </c>
    </row>
    <row r="17" spans="2:9" x14ac:dyDescent="0.3">
      <c r="B17" s="141" t="s">
        <v>7</v>
      </c>
      <c r="C17" s="155">
        <v>1.2E-2</v>
      </c>
      <c r="D17" s="155">
        <v>0.02</v>
      </c>
      <c r="E17" s="155">
        <v>1.4E-2</v>
      </c>
      <c r="F17" s="155">
        <v>1.7000000000000001E-2</v>
      </c>
      <c r="G17" s="155">
        <v>2.8000000000000001E-2</v>
      </c>
      <c r="H17" s="155">
        <v>0</v>
      </c>
      <c r="I17" s="155">
        <f t="shared" si="0"/>
        <v>9.0999999999999998E-2</v>
      </c>
    </row>
    <row r="18" spans="2:9" x14ac:dyDescent="0.3">
      <c r="B18" s="141" t="s">
        <v>28</v>
      </c>
      <c r="C18" s="155">
        <v>1.9E-2</v>
      </c>
      <c r="D18" s="155">
        <v>4.7E-2</v>
      </c>
      <c r="E18" s="155">
        <v>6.4000000000000001E-2</v>
      </c>
      <c r="F18" s="155">
        <v>9.1999999999999998E-2</v>
      </c>
      <c r="G18" s="155">
        <v>9.8000000000000004E-2</v>
      </c>
      <c r="H18" s="155">
        <v>0</v>
      </c>
      <c r="I18" s="155">
        <f t="shared" si="0"/>
        <v>0.32</v>
      </c>
    </row>
    <row r="19" spans="2:9" ht="33" x14ac:dyDescent="0.3">
      <c r="B19" s="141" t="s">
        <v>29</v>
      </c>
      <c r="C19" s="155">
        <v>0</v>
      </c>
      <c r="D19" s="155">
        <v>0</v>
      </c>
      <c r="E19" s="155">
        <v>0</v>
      </c>
      <c r="F19" s="155">
        <v>1E-3</v>
      </c>
      <c r="G19" s="155">
        <v>0</v>
      </c>
      <c r="H19" s="155">
        <v>0</v>
      </c>
      <c r="I19" s="155">
        <f t="shared" si="0"/>
        <v>1E-3</v>
      </c>
    </row>
    <row r="20" spans="2:9" x14ac:dyDescent="0.3">
      <c r="B20" s="141" t="s">
        <v>9</v>
      </c>
      <c r="C20" s="155">
        <v>0</v>
      </c>
      <c r="D20" s="155">
        <v>0</v>
      </c>
      <c r="E20" s="155">
        <v>0</v>
      </c>
      <c r="F20" s="155">
        <v>0</v>
      </c>
      <c r="G20" s="155">
        <v>0</v>
      </c>
      <c r="H20" s="155">
        <v>0</v>
      </c>
      <c r="I20" s="155">
        <f t="shared" si="0"/>
        <v>0</v>
      </c>
    </row>
    <row r="21" spans="2:9" x14ac:dyDescent="0.3">
      <c r="C21" s="155"/>
      <c r="D21" s="155"/>
      <c r="E21" s="155"/>
      <c r="F21" s="155"/>
      <c r="G21" s="155"/>
      <c r="H21" s="155"/>
      <c r="I21" s="155"/>
    </row>
    <row r="22" spans="2:9" x14ac:dyDescent="0.3">
      <c r="B22" s="125" t="s">
        <v>10</v>
      </c>
      <c r="C22" s="131">
        <f>SUM(C11:C20)</f>
        <v>5.2000000000000005E-2</v>
      </c>
      <c r="D22" s="131">
        <f t="shared" ref="D22:I22" si="1">SUM(D11:D20)</f>
        <v>0.114</v>
      </c>
      <c r="E22" s="131">
        <f t="shared" si="1"/>
        <v>0.11499999999999999</v>
      </c>
      <c r="F22" s="131">
        <f t="shared" si="1"/>
        <v>0.161</v>
      </c>
      <c r="G22" s="131">
        <f t="shared" si="1"/>
        <v>0.19400000000000001</v>
      </c>
      <c r="H22" s="131">
        <f t="shared" si="1"/>
        <v>1E-3</v>
      </c>
      <c r="I22" s="131">
        <f t="shared" si="1"/>
        <v>0.63700000000000012</v>
      </c>
    </row>
    <row r="23" spans="2:9" x14ac:dyDescent="0.3">
      <c r="B23" s="69"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70" zoomScaleNormal="70" workbookViewId="0">
      <selection activeCell="I40" sqref="I40"/>
    </sheetView>
  </sheetViews>
  <sheetFormatPr defaultRowHeight="16.5" x14ac:dyDescent="0.3"/>
  <cols>
    <col min="1" max="1" width="4.7109375" style="7" customWidth="1"/>
    <col min="2" max="2" width="26.28515625" style="7" customWidth="1"/>
    <col min="3" max="12" width="17.7109375" style="7" customWidth="1"/>
    <col min="13" max="13" width="18" style="7" customWidth="1"/>
    <col min="14" max="16384" width="9.140625" style="7"/>
  </cols>
  <sheetData>
    <row r="4" spans="2:13" x14ac:dyDescent="0.3">
      <c r="K4" s="119" t="s">
        <v>30</v>
      </c>
      <c r="L4" s="120">
        <v>45107</v>
      </c>
    </row>
    <row r="5" spans="2:13" x14ac:dyDescent="0.3">
      <c r="B5" s="10" t="s">
        <v>336</v>
      </c>
    </row>
    <row r="6" spans="2:13" x14ac:dyDescent="0.3">
      <c r="B6" s="134" t="s">
        <v>116</v>
      </c>
      <c r="C6" s="154"/>
      <c r="D6" s="154"/>
      <c r="E6" s="154"/>
      <c r="F6" s="154"/>
      <c r="G6" s="154"/>
      <c r="H6" s="154"/>
      <c r="I6" s="154"/>
      <c r="J6" s="154"/>
      <c r="K6" s="154"/>
      <c r="L6" s="154"/>
      <c r="M6" s="154"/>
    </row>
    <row r="7" spans="2:13" x14ac:dyDescent="0.3">
      <c r="B7" s="53"/>
      <c r="C7" s="53"/>
      <c r="D7" s="53"/>
      <c r="E7" s="53"/>
      <c r="F7" s="53"/>
      <c r="G7" s="53"/>
      <c r="H7" s="53"/>
      <c r="I7" s="53"/>
      <c r="J7" s="53"/>
      <c r="K7" s="53"/>
      <c r="L7" s="53"/>
      <c r="M7" s="53"/>
    </row>
    <row r="8" spans="2:13" ht="49.5" x14ac:dyDescent="0.3">
      <c r="B8" s="53"/>
      <c r="C8" s="123" t="s">
        <v>1</v>
      </c>
      <c r="D8" s="123" t="s">
        <v>2</v>
      </c>
      <c r="E8" s="123" t="s">
        <v>3</v>
      </c>
      <c r="F8" s="123" t="s">
        <v>4</v>
      </c>
      <c r="G8" s="123" t="s">
        <v>5</v>
      </c>
      <c r="H8" s="123" t="s">
        <v>6</v>
      </c>
      <c r="I8" s="123" t="s">
        <v>7</v>
      </c>
      <c r="J8" s="123" t="s">
        <v>52</v>
      </c>
      <c r="K8" s="123" t="s">
        <v>8</v>
      </c>
      <c r="L8" s="123" t="s">
        <v>9</v>
      </c>
      <c r="M8" s="124" t="s">
        <v>10</v>
      </c>
    </row>
    <row r="9" spans="2:13" x14ac:dyDescent="0.3">
      <c r="B9" s="7" t="s">
        <v>36</v>
      </c>
      <c r="C9" s="155">
        <v>0</v>
      </c>
      <c r="D9" s="155">
        <v>0</v>
      </c>
      <c r="E9" s="155">
        <v>0</v>
      </c>
      <c r="F9" s="155">
        <v>0</v>
      </c>
      <c r="G9" s="155">
        <v>0</v>
      </c>
      <c r="H9" s="155">
        <v>0</v>
      </c>
      <c r="I9" s="155">
        <v>0</v>
      </c>
      <c r="J9" s="155">
        <v>0</v>
      </c>
      <c r="K9" s="155">
        <v>0</v>
      </c>
      <c r="L9" s="155">
        <v>0</v>
      </c>
      <c r="M9" s="155">
        <f>SUM(C9:L9)</f>
        <v>0</v>
      </c>
    </row>
    <row r="10" spans="2:13" x14ac:dyDescent="0.3">
      <c r="B10" s="7" t="s">
        <v>236</v>
      </c>
      <c r="C10" s="155">
        <v>0</v>
      </c>
      <c r="D10" s="155">
        <v>0</v>
      </c>
      <c r="E10" s="155">
        <v>0</v>
      </c>
      <c r="F10" s="155">
        <v>0</v>
      </c>
      <c r="G10" s="155">
        <v>0</v>
      </c>
      <c r="H10" s="155">
        <v>0</v>
      </c>
      <c r="I10" s="155">
        <v>0</v>
      </c>
      <c r="J10" s="155">
        <v>0</v>
      </c>
      <c r="K10" s="155">
        <v>0</v>
      </c>
      <c r="L10" s="155">
        <v>0</v>
      </c>
      <c r="M10" s="155">
        <f t="shared" ref="M10:M19" si="0">SUM(C10:L10)</f>
        <v>0</v>
      </c>
    </row>
    <row r="11" spans="2:13" ht="30" customHeight="1" x14ac:dyDescent="0.3">
      <c r="B11" s="156" t="s">
        <v>240</v>
      </c>
      <c r="C11" s="155">
        <v>0</v>
      </c>
      <c r="D11" s="155">
        <v>0</v>
      </c>
      <c r="E11" s="155">
        <v>0</v>
      </c>
      <c r="F11" s="155">
        <v>0</v>
      </c>
      <c r="G11" s="155">
        <v>0</v>
      </c>
      <c r="H11" s="155">
        <v>0</v>
      </c>
      <c r="I11" s="155">
        <v>0</v>
      </c>
      <c r="J11" s="155">
        <v>0</v>
      </c>
      <c r="K11" s="155">
        <v>0</v>
      </c>
      <c r="L11" s="155">
        <v>0</v>
      </c>
      <c r="M11" s="155">
        <f t="shared" si="0"/>
        <v>0</v>
      </c>
    </row>
    <row r="12" spans="2:13" x14ac:dyDescent="0.3">
      <c r="B12" s="157" t="s">
        <v>403</v>
      </c>
      <c r="C12" s="155">
        <v>0</v>
      </c>
      <c r="D12" s="155">
        <v>0</v>
      </c>
      <c r="E12" s="155">
        <v>0</v>
      </c>
      <c r="F12" s="155">
        <v>0</v>
      </c>
      <c r="G12" s="155">
        <v>0</v>
      </c>
      <c r="H12" s="155">
        <v>0</v>
      </c>
      <c r="I12" s="155">
        <v>0</v>
      </c>
      <c r="J12" s="155">
        <v>0</v>
      </c>
      <c r="K12" s="155">
        <v>0</v>
      </c>
      <c r="L12" s="155">
        <v>0</v>
      </c>
      <c r="M12" s="155">
        <f t="shared" si="0"/>
        <v>0</v>
      </c>
    </row>
    <row r="13" spans="2:13" x14ac:dyDescent="0.3">
      <c r="B13" s="157" t="s">
        <v>404</v>
      </c>
      <c r="C13" s="155">
        <v>0</v>
      </c>
      <c r="D13" s="155">
        <v>0</v>
      </c>
      <c r="E13" s="155">
        <v>0</v>
      </c>
      <c r="F13" s="155">
        <v>0</v>
      </c>
      <c r="G13" s="155">
        <v>0</v>
      </c>
      <c r="H13" s="155">
        <v>0</v>
      </c>
      <c r="I13" s="155">
        <v>0</v>
      </c>
      <c r="J13" s="155">
        <v>0</v>
      </c>
      <c r="K13" s="155">
        <v>0</v>
      </c>
      <c r="L13" s="155">
        <v>0</v>
      </c>
      <c r="M13" s="155">
        <f t="shared" si="0"/>
        <v>0</v>
      </c>
    </row>
    <row r="14" spans="2:13" x14ac:dyDescent="0.3">
      <c r="B14" s="158" t="s">
        <v>237</v>
      </c>
      <c r="C14" s="155">
        <v>0</v>
      </c>
      <c r="D14" s="155">
        <v>0</v>
      </c>
      <c r="E14" s="155">
        <v>0</v>
      </c>
      <c r="F14" s="155">
        <v>0</v>
      </c>
      <c r="G14" s="155">
        <v>0</v>
      </c>
      <c r="H14" s="155">
        <v>0</v>
      </c>
      <c r="I14" s="155">
        <v>0</v>
      </c>
      <c r="J14" s="155">
        <v>0</v>
      </c>
      <c r="K14" s="155">
        <v>0</v>
      </c>
      <c r="L14" s="155">
        <v>0</v>
      </c>
      <c r="M14" s="155">
        <f t="shared" si="0"/>
        <v>0</v>
      </c>
    </row>
    <row r="15" spans="2:13" x14ac:dyDescent="0.3">
      <c r="B15" s="158" t="s">
        <v>238</v>
      </c>
      <c r="C15" s="155">
        <v>0</v>
      </c>
      <c r="D15" s="155">
        <v>0</v>
      </c>
      <c r="E15" s="155">
        <v>0</v>
      </c>
      <c r="F15" s="155">
        <v>0</v>
      </c>
      <c r="G15" s="155">
        <v>0</v>
      </c>
      <c r="H15" s="155">
        <v>0</v>
      </c>
      <c r="I15" s="155">
        <v>0</v>
      </c>
      <c r="J15" s="155">
        <v>0</v>
      </c>
      <c r="K15" s="155">
        <v>0</v>
      </c>
      <c r="L15" s="155">
        <v>0</v>
      </c>
      <c r="M15" s="155">
        <f t="shared" si="0"/>
        <v>0</v>
      </c>
    </row>
    <row r="16" spans="2:13" x14ac:dyDescent="0.3">
      <c r="B16" s="7" t="s">
        <v>38</v>
      </c>
      <c r="C16" s="155">
        <v>0</v>
      </c>
      <c r="D16" s="155">
        <v>0</v>
      </c>
      <c r="E16" s="155">
        <v>0</v>
      </c>
      <c r="F16" s="155">
        <v>0</v>
      </c>
      <c r="G16" s="155">
        <v>0</v>
      </c>
      <c r="H16" s="155">
        <v>0</v>
      </c>
      <c r="I16" s="155">
        <v>0</v>
      </c>
      <c r="J16" s="155">
        <v>0</v>
      </c>
      <c r="K16" s="155">
        <v>0</v>
      </c>
      <c r="L16" s="155">
        <v>0</v>
      </c>
      <c r="M16" s="155">
        <f t="shared" si="0"/>
        <v>0</v>
      </c>
    </row>
    <row r="17" spans="2:13" x14ac:dyDescent="0.3">
      <c r="B17" s="159" t="s">
        <v>274</v>
      </c>
      <c r="C17" s="155">
        <v>0</v>
      </c>
      <c r="D17" s="155">
        <v>0</v>
      </c>
      <c r="E17" s="155">
        <v>0</v>
      </c>
      <c r="F17" s="155">
        <v>0</v>
      </c>
      <c r="G17" s="155">
        <v>0</v>
      </c>
      <c r="H17" s="155">
        <v>0</v>
      </c>
      <c r="I17" s="155">
        <v>0</v>
      </c>
      <c r="J17" s="155">
        <v>0</v>
      </c>
      <c r="K17" s="155">
        <v>0</v>
      </c>
      <c r="L17" s="155">
        <v>0</v>
      </c>
      <c r="M17" s="155">
        <f t="shared" si="0"/>
        <v>0</v>
      </c>
    </row>
    <row r="18" spans="2:13" x14ac:dyDescent="0.3">
      <c r="B18" s="159" t="s">
        <v>275</v>
      </c>
      <c r="C18" s="155">
        <v>0</v>
      </c>
      <c r="D18" s="155">
        <v>0</v>
      </c>
      <c r="E18" s="155">
        <v>0</v>
      </c>
      <c r="F18" s="155">
        <v>0</v>
      </c>
      <c r="G18" s="155">
        <v>0</v>
      </c>
      <c r="H18" s="155">
        <v>0</v>
      </c>
      <c r="I18" s="155">
        <v>0</v>
      </c>
      <c r="J18" s="155">
        <v>0</v>
      </c>
      <c r="K18" s="155">
        <v>0</v>
      </c>
      <c r="L18" s="155">
        <v>0</v>
      </c>
      <c r="M18" s="155">
        <f t="shared" si="0"/>
        <v>0</v>
      </c>
    </row>
    <row r="19" spans="2:13" x14ac:dyDescent="0.3">
      <c r="B19" s="7" t="s">
        <v>9</v>
      </c>
      <c r="C19" s="155">
        <v>0</v>
      </c>
      <c r="D19" s="155">
        <v>0</v>
      </c>
      <c r="E19" s="155">
        <v>0</v>
      </c>
      <c r="F19" s="155">
        <v>0</v>
      </c>
      <c r="G19" s="155">
        <v>0</v>
      </c>
      <c r="H19" s="155">
        <v>0</v>
      </c>
      <c r="I19" s="155">
        <v>0</v>
      </c>
      <c r="J19" s="155">
        <v>0</v>
      </c>
      <c r="K19" s="155">
        <v>0</v>
      </c>
      <c r="L19" s="155">
        <v>0</v>
      </c>
      <c r="M19" s="155">
        <f t="shared" si="0"/>
        <v>0</v>
      </c>
    </row>
    <row r="20" spans="2:13" x14ac:dyDescent="0.3">
      <c r="B20" s="160" t="s">
        <v>10</v>
      </c>
      <c r="C20" s="131">
        <f>SUM(C9:C11,C17:C19)</f>
        <v>0</v>
      </c>
      <c r="D20" s="131">
        <f t="shared" ref="D20:M20" si="1">SUM(D9:D11,D17:D19)</f>
        <v>0</v>
      </c>
      <c r="E20" s="131">
        <f t="shared" si="1"/>
        <v>0</v>
      </c>
      <c r="F20" s="131">
        <f t="shared" si="1"/>
        <v>0</v>
      </c>
      <c r="G20" s="131">
        <f t="shared" si="1"/>
        <v>0</v>
      </c>
      <c r="H20" s="131">
        <f t="shared" si="1"/>
        <v>0</v>
      </c>
      <c r="I20" s="131">
        <f t="shared" si="1"/>
        <v>0</v>
      </c>
      <c r="J20" s="131">
        <f t="shared" si="1"/>
        <v>0</v>
      </c>
      <c r="K20" s="131">
        <f t="shared" si="1"/>
        <v>0</v>
      </c>
      <c r="L20" s="131">
        <f t="shared" si="1"/>
        <v>0</v>
      </c>
      <c r="M20" s="131">
        <f t="shared" si="1"/>
        <v>0</v>
      </c>
    </row>
    <row r="21" spans="2:13" x14ac:dyDescent="0.3">
      <c r="B21" s="69" t="s">
        <v>41</v>
      </c>
    </row>
    <row r="25" spans="2:13" x14ac:dyDescent="0.3">
      <c r="B25" s="10" t="s">
        <v>337</v>
      </c>
    </row>
    <row r="26" spans="2:13" x14ac:dyDescent="0.3">
      <c r="B26" s="134" t="s">
        <v>117</v>
      </c>
      <c r="C26" s="154"/>
      <c r="D26" s="154"/>
      <c r="E26" s="154"/>
      <c r="F26" s="154"/>
      <c r="G26" s="154"/>
      <c r="H26" s="154"/>
      <c r="I26" s="154"/>
      <c r="J26" s="154"/>
      <c r="K26" s="154"/>
      <c r="L26" s="154"/>
      <c r="M26" s="154"/>
    </row>
    <row r="27" spans="2:13" x14ac:dyDescent="0.3">
      <c r="B27" s="53"/>
      <c r="C27" s="53"/>
      <c r="D27" s="53"/>
      <c r="E27" s="53"/>
      <c r="F27" s="53"/>
      <c r="G27" s="53"/>
      <c r="H27" s="53"/>
      <c r="I27" s="53"/>
      <c r="J27" s="53"/>
      <c r="K27" s="53"/>
      <c r="L27" s="53"/>
      <c r="M27" s="53"/>
    </row>
    <row r="28" spans="2:13" ht="49.5" x14ac:dyDescent="0.3">
      <c r="B28" s="53"/>
      <c r="C28" s="123" t="s">
        <v>1</v>
      </c>
      <c r="D28" s="123" t="s">
        <v>2</v>
      </c>
      <c r="E28" s="123" t="s">
        <v>3</v>
      </c>
      <c r="F28" s="123" t="s">
        <v>4</v>
      </c>
      <c r="G28" s="123" t="s">
        <v>5</v>
      </c>
      <c r="H28" s="123" t="s">
        <v>6</v>
      </c>
      <c r="I28" s="123" t="s">
        <v>7</v>
      </c>
      <c r="J28" s="123" t="s">
        <v>52</v>
      </c>
      <c r="K28" s="123" t="s">
        <v>8</v>
      </c>
      <c r="L28" s="123" t="s">
        <v>9</v>
      </c>
      <c r="M28" s="124" t="s">
        <v>10</v>
      </c>
    </row>
    <row r="29" spans="2:13" x14ac:dyDescent="0.3">
      <c r="B29" s="7" t="s">
        <v>36</v>
      </c>
      <c r="C29" s="155">
        <v>0</v>
      </c>
      <c r="D29" s="155">
        <v>0</v>
      </c>
      <c r="E29" s="155">
        <v>0</v>
      </c>
      <c r="F29" s="155">
        <v>0</v>
      </c>
      <c r="G29" s="155">
        <v>0</v>
      </c>
      <c r="H29" s="155">
        <v>0</v>
      </c>
      <c r="I29" s="155">
        <v>0</v>
      </c>
      <c r="J29" s="155">
        <v>0</v>
      </c>
      <c r="K29" s="155">
        <v>0</v>
      </c>
      <c r="L29" s="155">
        <v>0</v>
      </c>
      <c r="M29" s="155">
        <f>SUM(C29:L29)</f>
        <v>0</v>
      </c>
    </row>
    <row r="30" spans="2:13" x14ac:dyDescent="0.3">
      <c r="B30" s="101" t="s">
        <v>236</v>
      </c>
      <c r="C30" s="155">
        <v>5.1999999999999998E-2</v>
      </c>
      <c r="D30" s="155">
        <v>0</v>
      </c>
      <c r="E30" s="155">
        <v>0</v>
      </c>
      <c r="F30" s="155">
        <v>2E-3</v>
      </c>
      <c r="G30" s="155">
        <v>1.9E-2</v>
      </c>
      <c r="H30" s="155">
        <v>0</v>
      </c>
      <c r="I30" s="155">
        <v>3.5999999999999997E-2</v>
      </c>
      <c r="J30" s="155">
        <v>8.6999999999999994E-2</v>
      </c>
      <c r="K30" s="155">
        <v>0</v>
      </c>
      <c r="L30" s="155">
        <v>0</v>
      </c>
      <c r="M30" s="155">
        <f t="shared" ref="M30:M39" si="2">SUM(C30:L30)</f>
        <v>0.19599999999999998</v>
      </c>
    </row>
    <row r="31" spans="2:13" ht="49.5" x14ac:dyDescent="0.3">
      <c r="B31" s="156" t="s">
        <v>240</v>
      </c>
      <c r="C31" s="155">
        <v>0</v>
      </c>
      <c r="D31" s="155">
        <v>0</v>
      </c>
      <c r="E31" s="155">
        <v>0</v>
      </c>
      <c r="F31" s="155">
        <v>0</v>
      </c>
      <c r="G31" s="155">
        <v>0</v>
      </c>
      <c r="H31" s="155">
        <v>0</v>
      </c>
      <c r="I31" s="155">
        <v>0</v>
      </c>
      <c r="J31" s="155">
        <v>0</v>
      </c>
      <c r="K31" s="155">
        <v>0</v>
      </c>
      <c r="L31" s="155">
        <v>0</v>
      </c>
      <c r="M31" s="155">
        <f t="shared" si="2"/>
        <v>0</v>
      </c>
    </row>
    <row r="32" spans="2:13" x14ac:dyDescent="0.3">
      <c r="B32" s="157" t="s">
        <v>403</v>
      </c>
      <c r="C32" s="155">
        <v>0</v>
      </c>
      <c r="D32" s="155">
        <v>0</v>
      </c>
      <c r="E32" s="155">
        <v>0</v>
      </c>
      <c r="F32" s="155">
        <v>0</v>
      </c>
      <c r="G32" s="155">
        <v>0</v>
      </c>
      <c r="H32" s="155">
        <v>0</v>
      </c>
      <c r="I32" s="155">
        <v>0</v>
      </c>
      <c r="J32" s="155">
        <v>0</v>
      </c>
      <c r="K32" s="155">
        <v>0</v>
      </c>
      <c r="L32" s="155">
        <v>0</v>
      </c>
      <c r="M32" s="155">
        <f t="shared" si="2"/>
        <v>0</v>
      </c>
    </row>
    <row r="33" spans="2:13" x14ac:dyDescent="0.3">
      <c r="B33" s="157" t="s">
        <v>404</v>
      </c>
      <c r="C33" s="155">
        <v>0</v>
      </c>
      <c r="D33" s="155">
        <v>0</v>
      </c>
      <c r="E33" s="155">
        <v>0</v>
      </c>
      <c r="F33" s="155">
        <v>0</v>
      </c>
      <c r="G33" s="155">
        <v>0</v>
      </c>
      <c r="H33" s="155">
        <v>0</v>
      </c>
      <c r="I33" s="155">
        <v>0</v>
      </c>
      <c r="J33" s="155">
        <v>0</v>
      </c>
      <c r="K33" s="155">
        <v>0</v>
      </c>
      <c r="L33" s="155">
        <v>0</v>
      </c>
      <c r="M33" s="155">
        <f t="shared" si="2"/>
        <v>0</v>
      </c>
    </row>
    <row r="34" spans="2:13" x14ac:dyDescent="0.3">
      <c r="B34" s="158" t="s">
        <v>237</v>
      </c>
      <c r="C34" s="155">
        <v>0</v>
      </c>
      <c r="D34" s="155">
        <v>0</v>
      </c>
      <c r="E34" s="155">
        <v>0</v>
      </c>
      <c r="F34" s="155">
        <v>0</v>
      </c>
      <c r="G34" s="155">
        <v>0</v>
      </c>
      <c r="H34" s="155">
        <v>0</v>
      </c>
      <c r="I34" s="155">
        <v>0</v>
      </c>
      <c r="J34" s="155">
        <v>0</v>
      </c>
      <c r="K34" s="155">
        <v>0</v>
      </c>
      <c r="L34" s="155">
        <v>0</v>
      </c>
      <c r="M34" s="155">
        <f t="shared" si="2"/>
        <v>0</v>
      </c>
    </row>
    <row r="35" spans="2:13" x14ac:dyDescent="0.3">
      <c r="B35" s="158" t="s">
        <v>238</v>
      </c>
      <c r="C35" s="155">
        <v>0</v>
      </c>
      <c r="D35" s="155">
        <v>0</v>
      </c>
      <c r="E35" s="155">
        <v>0</v>
      </c>
      <c r="F35" s="155">
        <v>0</v>
      </c>
      <c r="G35" s="155">
        <v>0</v>
      </c>
      <c r="H35" s="155">
        <v>0</v>
      </c>
      <c r="I35" s="155">
        <v>0</v>
      </c>
      <c r="J35" s="155">
        <v>0</v>
      </c>
      <c r="K35" s="155">
        <v>0</v>
      </c>
      <c r="L35" s="155">
        <v>0</v>
      </c>
      <c r="M35" s="155">
        <f t="shared" si="2"/>
        <v>0</v>
      </c>
    </row>
    <row r="36" spans="2:13" x14ac:dyDescent="0.3">
      <c r="B36" s="7" t="s">
        <v>38</v>
      </c>
      <c r="C36" s="155">
        <v>9.0999999999999998E-2</v>
      </c>
      <c r="D36" s="155">
        <v>0</v>
      </c>
      <c r="E36" s="155">
        <v>0</v>
      </c>
      <c r="F36" s="155">
        <v>1.7000000000000001E-2</v>
      </c>
      <c r="G36" s="155">
        <v>4.4999999999999998E-2</v>
      </c>
      <c r="H36" s="155">
        <v>1E-3</v>
      </c>
      <c r="I36" s="155">
        <v>5.3999999999999999E-2</v>
      </c>
      <c r="J36" s="155">
        <v>0.23200000000000001</v>
      </c>
      <c r="K36" s="155">
        <v>1E-3</v>
      </c>
      <c r="L36" s="155">
        <v>0</v>
      </c>
      <c r="M36" s="155">
        <f t="shared" si="2"/>
        <v>0.441</v>
      </c>
    </row>
    <row r="37" spans="2:13" x14ac:dyDescent="0.3">
      <c r="B37" s="159" t="s">
        <v>274</v>
      </c>
      <c r="C37" s="155">
        <v>0</v>
      </c>
      <c r="D37" s="155">
        <v>0</v>
      </c>
      <c r="E37" s="155">
        <v>0</v>
      </c>
      <c r="F37" s="155">
        <v>0</v>
      </c>
      <c r="G37" s="155">
        <v>0</v>
      </c>
      <c r="H37" s="155">
        <v>0</v>
      </c>
      <c r="I37" s="155">
        <v>0</v>
      </c>
      <c r="J37" s="155">
        <v>0</v>
      </c>
      <c r="K37" s="155">
        <v>0</v>
      </c>
      <c r="L37" s="155">
        <v>0</v>
      </c>
      <c r="M37" s="155">
        <f t="shared" si="2"/>
        <v>0</v>
      </c>
    </row>
    <row r="38" spans="2:13" x14ac:dyDescent="0.3">
      <c r="B38" s="159" t="s">
        <v>275</v>
      </c>
      <c r="C38" s="155">
        <v>9.0999999999999998E-2</v>
      </c>
      <c r="D38" s="155">
        <v>0</v>
      </c>
      <c r="E38" s="155">
        <v>0</v>
      </c>
      <c r="F38" s="155">
        <v>1.7000000000000001E-2</v>
      </c>
      <c r="G38" s="155">
        <v>4.4999999999999998E-2</v>
      </c>
      <c r="H38" s="155">
        <v>1E-3</v>
      </c>
      <c r="I38" s="155">
        <v>5.3999999999999999E-2</v>
      </c>
      <c r="J38" s="155">
        <v>0.23200000000000001</v>
      </c>
      <c r="K38" s="155">
        <v>1E-3</v>
      </c>
      <c r="L38" s="155">
        <v>0</v>
      </c>
      <c r="M38" s="155">
        <f t="shared" si="2"/>
        <v>0.441</v>
      </c>
    </row>
    <row r="39" spans="2:13" x14ac:dyDescent="0.3">
      <c r="B39" s="7" t="s">
        <v>9</v>
      </c>
      <c r="C39" s="155">
        <v>0</v>
      </c>
      <c r="D39" s="155">
        <v>0</v>
      </c>
      <c r="E39" s="155">
        <v>0</v>
      </c>
      <c r="F39" s="155">
        <v>0</v>
      </c>
      <c r="G39" s="155">
        <v>0</v>
      </c>
      <c r="H39" s="155">
        <v>0</v>
      </c>
      <c r="I39" s="155">
        <v>0</v>
      </c>
      <c r="J39" s="155">
        <v>0</v>
      </c>
      <c r="K39" s="155">
        <v>0</v>
      </c>
      <c r="L39" s="155">
        <v>0</v>
      </c>
      <c r="M39" s="155">
        <f t="shared" si="2"/>
        <v>0</v>
      </c>
    </row>
    <row r="40" spans="2:13" x14ac:dyDescent="0.3">
      <c r="B40" s="160" t="s">
        <v>10</v>
      </c>
      <c r="C40" s="131">
        <f>SUM(C29:C31,C37:C39)</f>
        <v>0.14299999999999999</v>
      </c>
      <c r="D40" s="131">
        <f t="shared" ref="D40:M40" si="3">SUM(D29:D31,D37:D39)</f>
        <v>0</v>
      </c>
      <c r="E40" s="131">
        <f t="shared" si="3"/>
        <v>0</v>
      </c>
      <c r="F40" s="131">
        <f t="shared" si="3"/>
        <v>1.9000000000000003E-2</v>
      </c>
      <c r="G40" s="131">
        <f t="shared" si="3"/>
        <v>6.4000000000000001E-2</v>
      </c>
      <c r="H40" s="131">
        <f t="shared" si="3"/>
        <v>1E-3</v>
      </c>
      <c r="I40" s="131">
        <f t="shared" si="3"/>
        <v>0.09</v>
      </c>
      <c r="J40" s="131">
        <f t="shared" si="3"/>
        <v>0.31900000000000001</v>
      </c>
      <c r="K40" s="131">
        <f t="shared" si="3"/>
        <v>1E-3</v>
      </c>
      <c r="L40" s="131">
        <f t="shared" si="3"/>
        <v>0</v>
      </c>
      <c r="M40" s="131">
        <f t="shared" si="3"/>
        <v>0.63700000000000001</v>
      </c>
    </row>
    <row r="45" spans="2:13" x14ac:dyDescent="0.3">
      <c r="B45" s="10" t="s">
        <v>338</v>
      </c>
    </row>
    <row r="46" spans="2:13" x14ac:dyDescent="0.3">
      <c r="B46" s="134" t="s">
        <v>118</v>
      </c>
      <c r="C46" s="154"/>
      <c r="D46" s="154"/>
      <c r="E46" s="154"/>
      <c r="F46" s="154"/>
      <c r="G46" s="154"/>
      <c r="H46" s="154"/>
      <c r="I46" s="154"/>
      <c r="J46" s="154"/>
      <c r="K46" s="154"/>
      <c r="L46" s="154"/>
      <c r="M46" s="154"/>
    </row>
    <row r="47" spans="2:13" x14ac:dyDescent="0.3">
      <c r="B47" s="53"/>
      <c r="C47" s="53"/>
      <c r="D47" s="53"/>
      <c r="E47" s="53"/>
      <c r="F47" s="53"/>
      <c r="G47" s="53"/>
      <c r="H47" s="53"/>
      <c r="I47" s="53"/>
      <c r="J47" s="53"/>
      <c r="K47" s="53"/>
      <c r="L47" s="53"/>
      <c r="M47" s="53"/>
    </row>
    <row r="48" spans="2:13" ht="49.5" x14ac:dyDescent="0.3">
      <c r="B48" s="53"/>
      <c r="C48" s="123" t="s">
        <v>1</v>
      </c>
      <c r="D48" s="123" t="s">
        <v>2</v>
      </c>
      <c r="E48" s="123" t="s">
        <v>3</v>
      </c>
      <c r="F48" s="123" t="s">
        <v>4</v>
      </c>
      <c r="G48" s="123" t="s">
        <v>5</v>
      </c>
      <c r="H48" s="123" t="s">
        <v>6</v>
      </c>
      <c r="I48" s="123" t="s">
        <v>7</v>
      </c>
      <c r="J48" s="123" t="s">
        <v>52</v>
      </c>
      <c r="K48" s="123" t="s">
        <v>8</v>
      </c>
      <c r="L48" s="123" t="s">
        <v>9</v>
      </c>
      <c r="M48" s="124" t="s">
        <v>10</v>
      </c>
    </row>
    <row r="49" spans="2:15" x14ac:dyDescent="0.3">
      <c r="B49" s="7" t="s">
        <v>36</v>
      </c>
      <c r="C49" s="155">
        <v>0</v>
      </c>
      <c r="D49" s="155">
        <v>0</v>
      </c>
      <c r="E49" s="155">
        <v>0</v>
      </c>
      <c r="F49" s="155">
        <v>0</v>
      </c>
      <c r="G49" s="155">
        <v>0</v>
      </c>
      <c r="H49" s="155">
        <v>0</v>
      </c>
      <c r="I49" s="155">
        <v>0</v>
      </c>
      <c r="J49" s="155">
        <v>0</v>
      </c>
      <c r="K49" s="155">
        <v>0</v>
      </c>
      <c r="L49" s="155">
        <v>0</v>
      </c>
      <c r="M49" s="155">
        <f>SUM(C49:L49)</f>
        <v>0</v>
      </c>
    </row>
    <row r="50" spans="2:15" x14ac:dyDescent="0.3">
      <c r="B50" s="7" t="s">
        <v>236</v>
      </c>
      <c r="C50" s="155">
        <v>5.1999999999999998E-2</v>
      </c>
      <c r="D50" s="155">
        <v>0</v>
      </c>
      <c r="E50" s="155">
        <v>0</v>
      </c>
      <c r="F50" s="155">
        <v>2E-3</v>
      </c>
      <c r="G50" s="155">
        <v>1.9E-2</v>
      </c>
      <c r="H50" s="155">
        <v>0</v>
      </c>
      <c r="I50" s="155">
        <v>3.5999999999999997E-2</v>
      </c>
      <c r="J50" s="155">
        <v>8.6999999999999994E-2</v>
      </c>
      <c r="K50" s="155">
        <v>0</v>
      </c>
      <c r="L50" s="155">
        <v>0</v>
      </c>
      <c r="M50" s="155">
        <f t="shared" ref="M50:M59" si="4">SUM(C50:L50)</f>
        <v>0.19599999999999998</v>
      </c>
      <c r="O50" s="161"/>
    </row>
    <row r="51" spans="2:15" ht="49.5" x14ac:dyDescent="0.3">
      <c r="B51" s="156" t="s">
        <v>240</v>
      </c>
      <c r="C51" s="155">
        <v>0</v>
      </c>
      <c r="D51" s="155">
        <v>0</v>
      </c>
      <c r="E51" s="155">
        <v>0</v>
      </c>
      <c r="F51" s="155">
        <v>0</v>
      </c>
      <c r="G51" s="155">
        <v>0</v>
      </c>
      <c r="H51" s="155">
        <v>0</v>
      </c>
      <c r="I51" s="155">
        <v>0</v>
      </c>
      <c r="J51" s="155">
        <v>0</v>
      </c>
      <c r="K51" s="155">
        <v>0</v>
      </c>
      <c r="L51" s="155">
        <v>0</v>
      </c>
      <c r="M51" s="155">
        <f t="shared" si="4"/>
        <v>0</v>
      </c>
      <c r="O51" s="161"/>
    </row>
    <row r="52" spans="2:15" x14ac:dyDescent="0.3">
      <c r="B52" s="157" t="s">
        <v>403</v>
      </c>
      <c r="C52" s="155">
        <v>0</v>
      </c>
      <c r="D52" s="155">
        <v>0</v>
      </c>
      <c r="E52" s="155">
        <v>0</v>
      </c>
      <c r="F52" s="155">
        <v>0</v>
      </c>
      <c r="G52" s="155">
        <v>0</v>
      </c>
      <c r="H52" s="155">
        <v>0</v>
      </c>
      <c r="I52" s="155">
        <v>0</v>
      </c>
      <c r="J52" s="155">
        <v>0</v>
      </c>
      <c r="K52" s="155">
        <v>0</v>
      </c>
      <c r="L52" s="155">
        <v>0</v>
      </c>
      <c r="M52" s="155">
        <f t="shared" si="4"/>
        <v>0</v>
      </c>
      <c r="O52" s="161"/>
    </row>
    <row r="53" spans="2:15" x14ac:dyDescent="0.3">
      <c r="B53" s="157" t="s">
        <v>404</v>
      </c>
      <c r="C53" s="155">
        <v>0</v>
      </c>
      <c r="D53" s="155">
        <v>0</v>
      </c>
      <c r="E53" s="155">
        <v>0</v>
      </c>
      <c r="F53" s="155">
        <v>0</v>
      </c>
      <c r="G53" s="155">
        <v>0</v>
      </c>
      <c r="H53" s="155">
        <v>0</v>
      </c>
      <c r="I53" s="155">
        <v>0</v>
      </c>
      <c r="J53" s="155">
        <v>0</v>
      </c>
      <c r="K53" s="155">
        <v>0</v>
      </c>
      <c r="L53" s="155">
        <v>0</v>
      </c>
      <c r="M53" s="155">
        <f t="shared" si="4"/>
        <v>0</v>
      </c>
      <c r="O53" s="161"/>
    </row>
    <row r="54" spans="2:15" x14ac:dyDescent="0.3">
      <c r="B54" s="158" t="s">
        <v>237</v>
      </c>
      <c r="C54" s="155">
        <v>0</v>
      </c>
      <c r="D54" s="155">
        <v>0</v>
      </c>
      <c r="E54" s="155">
        <v>0</v>
      </c>
      <c r="F54" s="155">
        <v>0</v>
      </c>
      <c r="G54" s="155">
        <v>0</v>
      </c>
      <c r="H54" s="155">
        <v>0</v>
      </c>
      <c r="I54" s="155">
        <v>0</v>
      </c>
      <c r="J54" s="155">
        <v>0</v>
      </c>
      <c r="K54" s="155">
        <v>0</v>
      </c>
      <c r="L54" s="155">
        <v>0</v>
      </c>
      <c r="M54" s="155">
        <f t="shared" si="4"/>
        <v>0</v>
      </c>
      <c r="O54" s="161"/>
    </row>
    <row r="55" spans="2:15" x14ac:dyDescent="0.3">
      <c r="B55" s="158" t="s">
        <v>238</v>
      </c>
      <c r="C55" s="155">
        <v>0</v>
      </c>
      <c r="D55" s="155">
        <v>0</v>
      </c>
      <c r="E55" s="155">
        <v>0</v>
      </c>
      <c r="F55" s="155">
        <v>0</v>
      </c>
      <c r="G55" s="155">
        <v>0</v>
      </c>
      <c r="H55" s="155">
        <v>0</v>
      </c>
      <c r="I55" s="155">
        <v>0</v>
      </c>
      <c r="J55" s="155">
        <v>0</v>
      </c>
      <c r="K55" s="155">
        <v>0</v>
      </c>
      <c r="L55" s="155">
        <v>0</v>
      </c>
      <c r="M55" s="155">
        <f t="shared" si="4"/>
        <v>0</v>
      </c>
      <c r="O55" s="161"/>
    </row>
    <row r="56" spans="2:15" x14ac:dyDescent="0.3">
      <c r="B56" s="7" t="s">
        <v>38</v>
      </c>
      <c r="C56" s="155">
        <v>9.0999999999999998E-2</v>
      </c>
      <c r="D56" s="155">
        <v>0</v>
      </c>
      <c r="E56" s="155">
        <v>0</v>
      </c>
      <c r="F56" s="155">
        <v>1.7000000000000001E-2</v>
      </c>
      <c r="G56" s="155">
        <v>4.4999999999999998E-2</v>
      </c>
      <c r="H56" s="155">
        <v>1E-3</v>
      </c>
      <c r="I56" s="155">
        <v>5.3999999999999999E-2</v>
      </c>
      <c r="J56" s="155">
        <v>0.23200000000000001</v>
      </c>
      <c r="K56" s="155">
        <v>1E-3</v>
      </c>
      <c r="L56" s="155">
        <v>0</v>
      </c>
      <c r="M56" s="155">
        <f t="shared" si="4"/>
        <v>0.441</v>
      </c>
      <c r="O56" s="161"/>
    </row>
    <row r="57" spans="2:15" x14ac:dyDescent="0.3">
      <c r="B57" s="159" t="s">
        <v>274</v>
      </c>
      <c r="C57" s="155">
        <v>0</v>
      </c>
      <c r="D57" s="155">
        <v>0</v>
      </c>
      <c r="E57" s="155">
        <v>0</v>
      </c>
      <c r="F57" s="155">
        <v>0</v>
      </c>
      <c r="G57" s="155">
        <v>0</v>
      </c>
      <c r="H57" s="155">
        <v>0</v>
      </c>
      <c r="I57" s="155">
        <v>0</v>
      </c>
      <c r="J57" s="155">
        <v>0</v>
      </c>
      <c r="K57" s="155">
        <v>0</v>
      </c>
      <c r="L57" s="155">
        <v>0</v>
      </c>
      <c r="M57" s="155">
        <f t="shared" si="4"/>
        <v>0</v>
      </c>
      <c r="O57" s="161"/>
    </row>
    <row r="58" spans="2:15" x14ac:dyDescent="0.3">
      <c r="B58" s="159" t="s">
        <v>275</v>
      </c>
      <c r="C58" s="155">
        <v>9.0999999999999998E-2</v>
      </c>
      <c r="D58" s="155">
        <v>0</v>
      </c>
      <c r="E58" s="155">
        <v>0</v>
      </c>
      <c r="F58" s="155">
        <v>1.7000000000000001E-2</v>
      </c>
      <c r="G58" s="155">
        <v>4.4999999999999998E-2</v>
      </c>
      <c r="H58" s="155">
        <v>1E-3</v>
      </c>
      <c r="I58" s="155">
        <v>5.3999999999999999E-2</v>
      </c>
      <c r="J58" s="155">
        <v>0.23200000000000001</v>
      </c>
      <c r="K58" s="155">
        <v>1E-3</v>
      </c>
      <c r="L58" s="155">
        <v>0</v>
      </c>
      <c r="M58" s="155">
        <f t="shared" si="4"/>
        <v>0.441</v>
      </c>
    </row>
    <row r="59" spans="2:15" x14ac:dyDescent="0.3">
      <c r="B59" s="7" t="s">
        <v>9</v>
      </c>
      <c r="C59" s="155">
        <v>0</v>
      </c>
      <c r="D59" s="155">
        <v>0</v>
      </c>
      <c r="E59" s="155">
        <v>0</v>
      </c>
      <c r="F59" s="155">
        <v>0</v>
      </c>
      <c r="G59" s="155">
        <v>0</v>
      </c>
      <c r="H59" s="155">
        <v>0</v>
      </c>
      <c r="I59" s="155">
        <v>0</v>
      </c>
      <c r="J59" s="155">
        <v>0</v>
      </c>
      <c r="K59" s="155">
        <v>0</v>
      </c>
      <c r="L59" s="155">
        <v>0</v>
      </c>
      <c r="M59" s="155">
        <f t="shared" si="4"/>
        <v>0</v>
      </c>
    </row>
    <row r="60" spans="2:15" x14ac:dyDescent="0.3">
      <c r="B60" s="160" t="s">
        <v>10</v>
      </c>
      <c r="C60" s="131">
        <f>SUM(C49:C51,C57:C59)</f>
        <v>0.14299999999999999</v>
      </c>
      <c r="D60" s="131">
        <f t="shared" ref="D60:M60" si="5">SUM(D49:D51,D57:D59)</f>
        <v>0</v>
      </c>
      <c r="E60" s="131">
        <f t="shared" si="5"/>
        <v>0</v>
      </c>
      <c r="F60" s="131">
        <f t="shared" si="5"/>
        <v>1.9000000000000003E-2</v>
      </c>
      <c r="G60" s="131">
        <f t="shared" si="5"/>
        <v>6.4000000000000001E-2</v>
      </c>
      <c r="H60" s="131">
        <f t="shared" si="5"/>
        <v>1E-3</v>
      </c>
      <c r="I60" s="131">
        <f t="shared" si="5"/>
        <v>0.09</v>
      </c>
      <c r="J60" s="131">
        <f t="shared" si="5"/>
        <v>0.31900000000000001</v>
      </c>
      <c r="K60" s="131">
        <f t="shared" si="5"/>
        <v>1E-3</v>
      </c>
      <c r="L60" s="131">
        <f t="shared" si="5"/>
        <v>0</v>
      </c>
      <c r="M60" s="131">
        <f t="shared" si="5"/>
        <v>0.63700000000000001</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topLeftCell="A50" zoomScale="85" zoomScaleNormal="85" zoomScaleSheetLayoutView="100" workbookViewId="0">
      <selection activeCell="I89" sqref="I89"/>
    </sheetView>
  </sheetViews>
  <sheetFormatPr defaultRowHeight="16.5" x14ac:dyDescent="0.3"/>
  <cols>
    <col min="1" max="1" width="4.7109375" style="7" customWidth="1"/>
    <col min="2" max="2" width="25.140625" style="7" bestFit="1" customWidth="1"/>
    <col min="3" max="12" width="17.7109375" style="7" customWidth="1"/>
    <col min="13" max="13" width="18.5703125" style="7" bestFit="1" customWidth="1"/>
    <col min="14" max="20" width="9.140625" style="7"/>
    <col min="21" max="21" width="9.140625" style="7" customWidth="1"/>
    <col min="22" max="16384" width="9.140625" style="7"/>
  </cols>
  <sheetData>
    <row r="4" spans="2:13" x14ac:dyDescent="0.3">
      <c r="K4" s="119" t="s">
        <v>30</v>
      </c>
      <c r="L4" s="120">
        <v>45107</v>
      </c>
    </row>
    <row r="5" spans="2:13" x14ac:dyDescent="0.3">
      <c r="B5" s="10" t="s">
        <v>339</v>
      </c>
    </row>
    <row r="6" spans="2:13" x14ac:dyDescent="0.3">
      <c r="B6" s="134" t="s">
        <v>405</v>
      </c>
      <c r="C6" s="154"/>
      <c r="D6" s="154"/>
      <c r="E6" s="154"/>
      <c r="F6" s="154"/>
      <c r="G6" s="154"/>
      <c r="H6" s="154"/>
      <c r="I6" s="154"/>
      <c r="J6" s="154"/>
      <c r="K6" s="154"/>
      <c r="L6" s="154"/>
      <c r="M6" s="154"/>
    </row>
    <row r="7" spans="2:13" x14ac:dyDescent="0.3">
      <c r="B7" s="53"/>
      <c r="C7" s="53"/>
      <c r="D7" s="53"/>
      <c r="E7" s="53"/>
      <c r="F7" s="53"/>
      <c r="G7" s="53"/>
      <c r="H7" s="53"/>
      <c r="I7" s="53"/>
      <c r="J7" s="53"/>
      <c r="K7" s="53"/>
      <c r="L7" s="53"/>
      <c r="M7" s="53"/>
    </row>
    <row r="8" spans="2:13" ht="49.5" x14ac:dyDescent="0.3">
      <c r="B8" s="53"/>
      <c r="C8" s="123" t="s">
        <v>1</v>
      </c>
      <c r="D8" s="123" t="s">
        <v>2</v>
      </c>
      <c r="E8" s="123" t="s">
        <v>3</v>
      </c>
      <c r="F8" s="123" t="s">
        <v>4</v>
      </c>
      <c r="G8" s="123" t="s">
        <v>5</v>
      </c>
      <c r="H8" s="123" t="s">
        <v>6</v>
      </c>
      <c r="I8" s="123" t="s">
        <v>7</v>
      </c>
      <c r="J8" s="123" t="s">
        <v>52</v>
      </c>
      <c r="K8" s="123" t="s">
        <v>8</v>
      </c>
      <c r="L8" s="123" t="s">
        <v>9</v>
      </c>
      <c r="M8" s="124" t="s">
        <v>10</v>
      </c>
    </row>
    <row r="9" spans="2:13" x14ac:dyDescent="0.3">
      <c r="B9" s="7" t="s">
        <v>42</v>
      </c>
      <c r="C9" s="155">
        <v>0</v>
      </c>
      <c r="D9" s="155">
        <v>0</v>
      </c>
      <c r="E9" s="155">
        <v>0</v>
      </c>
      <c r="F9" s="155">
        <v>0</v>
      </c>
      <c r="G9" s="155">
        <v>0</v>
      </c>
      <c r="H9" s="155">
        <v>0</v>
      </c>
      <c r="I9" s="155">
        <v>0</v>
      </c>
      <c r="J9" s="155">
        <v>0</v>
      </c>
      <c r="K9" s="155">
        <v>0</v>
      </c>
      <c r="L9" s="155">
        <v>0</v>
      </c>
      <c r="M9" s="155">
        <f>SUM(C9:L9)</f>
        <v>0</v>
      </c>
    </row>
    <row r="10" spans="2:13" x14ac:dyDescent="0.3">
      <c r="B10" s="7" t="s">
        <v>135</v>
      </c>
      <c r="C10" s="155">
        <v>0</v>
      </c>
      <c r="D10" s="155">
        <v>0</v>
      </c>
      <c r="E10" s="155">
        <v>0</v>
      </c>
      <c r="F10" s="155">
        <v>0</v>
      </c>
      <c r="G10" s="155">
        <v>0</v>
      </c>
      <c r="H10" s="155">
        <v>0</v>
      </c>
      <c r="I10" s="155">
        <v>0</v>
      </c>
      <c r="J10" s="155">
        <v>0</v>
      </c>
      <c r="K10" s="155">
        <v>0</v>
      </c>
      <c r="L10" s="155">
        <v>0</v>
      </c>
      <c r="M10" s="155">
        <f t="shared" ref="M10:M13" si="0">SUM(C10:L10)</f>
        <v>0</v>
      </c>
    </row>
    <row r="11" spans="2:13" x14ac:dyDescent="0.3">
      <c r="B11" s="7" t="s">
        <v>43</v>
      </c>
      <c r="C11" s="155">
        <v>0</v>
      </c>
      <c r="D11" s="155">
        <v>0</v>
      </c>
      <c r="E11" s="155">
        <v>0</v>
      </c>
      <c r="F11" s="155">
        <v>0</v>
      </c>
      <c r="G11" s="155">
        <v>0</v>
      </c>
      <c r="H11" s="155">
        <v>0</v>
      </c>
      <c r="I11" s="155">
        <v>0</v>
      </c>
      <c r="J11" s="155">
        <v>0</v>
      </c>
      <c r="K11" s="155">
        <v>0</v>
      </c>
      <c r="L11" s="155">
        <v>0</v>
      </c>
      <c r="M11" s="155">
        <f t="shared" si="0"/>
        <v>0</v>
      </c>
    </row>
    <row r="12" spans="2:13" x14ac:dyDescent="0.3">
      <c r="B12" s="7" t="s">
        <v>44</v>
      </c>
      <c r="C12" s="155">
        <v>0</v>
      </c>
      <c r="D12" s="155">
        <v>0</v>
      </c>
      <c r="E12" s="155">
        <v>0</v>
      </c>
      <c r="F12" s="155">
        <v>0</v>
      </c>
      <c r="G12" s="155">
        <v>0</v>
      </c>
      <c r="H12" s="155">
        <v>0</v>
      </c>
      <c r="I12" s="155">
        <v>0</v>
      </c>
      <c r="J12" s="155">
        <v>0</v>
      </c>
      <c r="K12" s="155">
        <v>0</v>
      </c>
      <c r="L12" s="155">
        <v>0</v>
      </c>
      <c r="M12" s="155">
        <f t="shared" si="0"/>
        <v>0</v>
      </c>
    </row>
    <row r="13" spans="2:13" x14ac:dyDescent="0.3">
      <c r="B13" s="7" t="s">
        <v>45</v>
      </c>
      <c r="C13" s="155">
        <v>0.14199999999999999</v>
      </c>
      <c r="D13" s="155">
        <v>0</v>
      </c>
      <c r="E13" s="155">
        <v>0</v>
      </c>
      <c r="F13" s="155">
        <v>1.9E-2</v>
      </c>
      <c r="G13" s="155">
        <v>6.4000000000000001E-2</v>
      </c>
      <c r="H13" s="155">
        <v>1E-3</v>
      </c>
      <c r="I13" s="155">
        <v>0.09</v>
      </c>
      <c r="J13" s="155">
        <v>0.32</v>
      </c>
      <c r="K13" s="155">
        <v>1E-3</v>
      </c>
      <c r="L13" s="155">
        <v>0</v>
      </c>
      <c r="M13" s="155">
        <f t="shared" si="0"/>
        <v>0.6369999999999999</v>
      </c>
    </row>
    <row r="14" spans="2:13" x14ac:dyDescent="0.3">
      <c r="B14" s="160" t="s">
        <v>10</v>
      </c>
      <c r="C14" s="131">
        <f>SUM(C9:C13)</f>
        <v>0.14199999999999999</v>
      </c>
      <c r="D14" s="131">
        <f t="shared" ref="D14:M14" si="1">SUM(D9:D13)</f>
        <v>0</v>
      </c>
      <c r="E14" s="131">
        <f t="shared" si="1"/>
        <v>0</v>
      </c>
      <c r="F14" s="131">
        <f t="shared" si="1"/>
        <v>1.9E-2</v>
      </c>
      <c r="G14" s="131">
        <f t="shared" si="1"/>
        <v>6.4000000000000001E-2</v>
      </c>
      <c r="H14" s="131">
        <f t="shared" si="1"/>
        <v>1E-3</v>
      </c>
      <c r="I14" s="131">
        <f t="shared" si="1"/>
        <v>0.09</v>
      </c>
      <c r="J14" s="131">
        <f t="shared" si="1"/>
        <v>0.32</v>
      </c>
      <c r="K14" s="131">
        <f t="shared" si="1"/>
        <v>1E-3</v>
      </c>
      <c r="L14" s="131">
        <f t="shared" si="1"/>
        <v>0</v>
      </c>
      <c r="M14" s="131">
        <f t="shared" si="1"/>
        <v>0.6369999999999999</v>
      </c>
    </row>
    <row r="15" spans="2:13" x14ac:dyDescent="0.3">
      <c r="C15" s="95"/>
      <c r="D15" s="95"/>
      <c r="E15" s="95"/>
      <c r="F15" s="95"/>
      <c r="G15" s="95"/>
      <c r="H15" s="95"/>
      <c r="I15" s="95"/>
      <c r="J15" s="95"/>
      <c r="K15" s="95"/>
      <c r="L15" s="95"/>
      <c r="M15" s="95"/>
    </row>
    <row r="16" spans="2:13" x14ac:dyDescent="0.3">
      <c r="C16" s="95"/>
      <c r="D16" s="95"/>
      <c r="E16" s="95"/>
      <c r="F16" s="95"/>
      <c r="G16" s="95"/>
      <c r="H16" s="95"/>
      <c r="I16" s="95"/>
      <c r="J16" s="95"/>
      <c r="K16" s="95"/>
      <c r="L16" s="95"/>
      <c r="M16" s="95"/>
    </row>
    <row r="19" spans="2:13" x14ac:dyDescent="0.3">
      <c r="B19" s="10" t="s">
        <v>340</v>
      </c>
    </row>
    <row r="20" spans="2:13" x14ac:dyDescent="0.3">
      <c r="B20" s="134" t="s">
        <v>119</v>
      </c>
      <c r="C20" s="134"/>
      <c r="D20" s="154"/>
      <c r="E20" s="154"/>
      <c r="F20" s="154"/>
      <c r="G20" s="154"/>
      <c r="H20" s="154"/>
      <c r="I20" s="154"/>
      <c r="J20" s="154"/>
      <c r="K20" s="154"/>
      <c r="L20" s="154"/>
      <c r="M20" s="154"/>
    </row>
    <row r="21" spans="2:13" x14ac:dyDescent="0.3">
      <c r="B21" s="53"/>
      <c r="C21" s="53"/>
      <c r="D21" s="53"/>
      <c r="E21" s="53"/>
      <c r="F21" s="53"/>
      <c r="G21" s="53"/>
      <c r="H21" s="53"/>
      <c r="I21" s="53"/>
      <c r="J21" s="53"/>
      <c r="K21" s="53"/>
      <c r="L21" s="53"/>
      <c r="M21" s="53"/>
    </row>
    <row r="22" spans="2:13" ht="49.5" x14ac:dyDescent="0.3">
      <c r="B22" s="53"/>
      <c r="C22" s="123" t="s">
        <v>1</v>
      </c>
      <c r="D22" s="123" t="s">
        <v>2</v>
      </c>
      <c r="E22" s="123" t="s">
        <v>3</v>
      </c>
      <c r="F22" s="123" t="s">
        <v>4</v>
      </c>
      <c r="G22" s="123" t="s">
        <v>5</v>
      </c>
      <c r="H22" s="123" t="s">
        <v>6</v>
      </c>
      <c r="I22" s="123" t="s">
        <v>7</v>
      </c>
      <c r="J22" s="123" t="s">
        <v>52</v>
      </c>
      <c r="K22" s="123" t="s">
        <v>8</v>
      </c>
      <c r="L22" s="123" t="s">
        <v>9</v>
      </c>
      <c r="M22" s="124" t="s">
        <v>10</v>
      </c>
    </row>
    <row r="23" spans="2:13" x14ac:dyDescent="0.3">
      <c r="B23" s="7" t="s">
        <v>46</v>
      </c>
      <c r="C23" s="155">
        <v>0</v>
      </c>
      <c r="D23" s="155">
        <v>0</v>
      </c>
      <c r="E23" s="155">
        <v>0</v>
      </c>
      <c r="F23" s="155">
        <v>0</v>
      </c>
      <c r="G23" s="155">
        <v>0</v>
      </c>
      <c r="H23" s="155">
        <v>0</v>
      </c>
      <c r="I23" s="155">
        <v>0</v>
      </c>
      <c r="J23" s="155">
        <v>1E-3</v>
      </c>
      <c r="K23" s="155">
        <v>0</v>
      </c>
      <c r="L23" s="155">
        <v>0</v>
      </c>
      <c r="M23" s="155">
        <f>SUM(C23:L23)</f>
        <v>1E-3</v>
      </c>
    </row>
    <row r="24" spans="2:13" x14ac:dyDescent="0.3">
      <c r="B24" s="7" t="s">
        <v>136</v>
      </c>
      <c r="C24" s="155">
        <v>2E-3</v>
      </c>
      <c r="D24" s="155">
        <v>0</v>
      </c>
      <c r="E24" s="155">
        <v>0</v>
      </c>
      <c r="F24" s="155">
        <v>0</v>
      </c>
      <c r="G24" s="155">
        <v>3.0000000000000001E-3</v>
      </c>
      <c r="H24" s="155">
        <v>1E-3</v>
      </c>
      <c r="I24" s="155">
        <v>1.4999999999999999E-2</v>
      </c>
      <c r="J24" s="155">
        <v>1.4E-2</v>
      </c>
      <c r="K24" s="155">
        <v>0</v>
      </c>
      <c r="L24" s="155">
        <v>0</v>
      </c>
      <c r="M24" s="155">
        <f t="shared" ref="M24:M28" si="2">SUM(C24:L24)</f>
        <v>3.4999999999999996E-2</v>
      </c>
    </row>
    <row r="25" spans="2:13" x14ac:dyDescent="0.3">
      <c r="B25" s="7" t="s">
        <v>47</v>
      </c>
      <c r="C25" s="155">
        <v>1E-3</v>
      </c>
      <c r="D25" s="155">
        <v>0</v>
      </c>
      <c r="E25" s="155">
        <v>0</v>
      </c>
      <c r="F25" s="155">
        <v>0</v>
      </c>
      <c r="G25" s="155">
        <v>0</v>
      </c>
      <c r="H25" s="155">
        <v>0</v>
      </c>
      <c r="I25" s="155">
        <v>7.0000000000000001E-3</v>
      </c>
      <c r="J25" s="155">
        <v>6.0000000000000001E-3</v>
      </c>
      <c r="K25" s="155">
        <v>0</v>
      </c>
      <c r="L25" s="155">
        <v>0</v>
      </c>
      <c r="M25" s="155">
        <f t="shared" si="2"/>
        <v>1.4E-2</v>
      </c>
    </row>
    <row r="26" spans="2:13" x14ac:dyDescent="0.3">
      <c r="B26" s="7" t="s">
        <v>48</v>
      </c>
      <c r="C26" s="155">
        <v>0.01</v>
      </c>
      <c r="D26" s="155">
        <v>0</v>
      </c>
      <c r="E26" s="155">
        <v>0</v>
      </c>
      <c r="F26" s="155">
        <v>0</v>
      </c>
      <c r="G26" s="155">
        <v>4.0000000000000001E-3</v>
      </c>
      <c r="H26" s="155">
        <v>0</v>
      </c>
      <c r="I26" s="155">
        <v>2.1999999999999999E-2</v>
      </c>
      <c r="J26" s="155">
        <v>3.1E-2</v>
      </c>
      <c r="K26" s="155">
        <v>1E-3</v>
      </c>
      <c r="L26" s="155">
        <v>0</v>
      </c>
      <c r="M26" s="155">
        <f t="shared" si="2"/>
        <v>6.8000000000000005E-2</v>
      </c>
    </row>
    <row r="27" spans="2:13" x14ac:dyDescent="0.3">
      <c r="B27" s="7" t="s">
        <v>50</v>
      </c>
      <c r="C27" s="155">
        <v>0.13</v>
      </c>
      <c r="D27" s="155">
        <v>0</v>
      </c>
      <c r="E27" s="155">
        <v>0</v>
      </c>
      <c r="F27" s="155">
        <v>1.9E-2</v>
      </c>
      <c r="G27" s="155">
        <v>5.7000000000000002E-2</v>
      </c>
      <c r="H27" s="155">
        <v>0</v>
      </c>
      <c r="I27" s="155">
        <v>4.5999999999999999E-2</v>
      </c>
      <c r="J27" s="155">
        <v>0.26700000000000002</v>
      </c>
      <c r="K27" s="155">
        <v>0</v>
      </c>
      <c r="L27" s="155">
        <v>0</v>
      </c>
      <c r="M27" s="155">
        <f t="shared" si="2"/>
        <v>0.51900000000000002</v>
      </c>
    </row>
    <row r="28" spans="2:13" x14ac:dyDescent="0.3">
      <c r="B28" s="7" t="s">
        <v>49</v>
      </c>
      <c r="C28" s="155">
        <v>0</v>
      </c>
      <c r="D28" s="155">
        <v>0</v>
      </c>
      <c r="E28" s="155">
        <v>0</v>
      </c>
      <c r="F28" s="155">
        <v>0</v>
      </c>
      <c r="G28" s="155">
        <v>0</v>
      </c>
      <c r="H28" s="155">
        <v>0</v>
      </c>
      <c r="I28" s="155">
        <v>0</v>
      </c>
      <c r="J28" s="155">
        <v>0</v>
      </c>
      <c r="K28" s="155">
        <v>0</v>
      </c>
      <c r="L28" s="155">
        <v>0</v>
      </c>
      <c r="M28" s="155">
        <f t="shared" si="2"/>
        <v>0</v>
      </c>
    </row>
    <row r="29" spans="2:13" x14ac:dyDescent="0.3">
      <c r="B29" s="160" t="s">
        <v>10</v>
      </c>
      <c r="C29" s="131">
        <f>SUM(C23:C28)</f>
        <v>0.14300000000000002</v>
      </c>
      <c r="D29" s="131">
        <f t="shared" ref="D29:M29" si="3">SUM(D23:D28)</f>
        <v>0</v>
      </c>
      <c r="E29" s="131">
        <f t="shared" si="3"/>
        <v>0</v>
      </c>
      <c r="F29" s="131">
        <f t="shared" si="3"/>
        <v>1.9E-2</v>
      </c>
      <c r="G29" s="131">
        <f t="shared" si="3"/>
        <v>6.4000000000000001E-2</v>
      </c>
      <c r="H29" s="131">
        <f t="shared" si="3"/>
        <v>1E-3</v>
      </c>
      <c r="I29" s="131">
        <f t="shared" si="3"/>
        <v>0.09</v>
      </c>
      <c r="J29" s="131">
        <f t="shared" si="3"/>
        <v>0.31900000000000001</v>
      </c>
      <c r="K29" s="131">
        <f t="shared" si="3"/>
        <v>1E-3</v>
      </c>
      <c r="L29" s="131">
        <f t="shared" si="3"/>
        <v>0</v>
      </c>
      <c r="M29" s="131">
        <f t="shared" si="3"/>
        <v>0.63700000000000001</v>
      </c>
    </row>
    <row r="34" spans="2:13" x14ac:dyDescent="0.3">
      <c r="B34" s="10" t="s">
        <v>341</v>
      </c>
    </row>
    <row r="35" spans="2:13" x14ac:dyDescent="0.3">
      <c r="B35" s="150" t="s">
        <v>258</v>
      </c>
      <c r="C35" s="154"/>
      <c r="D35" s="154"/>
      <c r="E35" s="154"/>
      <c r="F35" s="154"/>
      <c r="G35" s="154"/>
      <c r="H35" s="154"/>
      <c r="I35" s="154"/>
      <c r="J35" s="154"/>
      <c r="K35" s="154"/>
      <c r="L35" s="154"/>
      <c r="M35" s="154"/>
    </row>
    <row r="36" spans="2:13" x14ac:dyDescent="0.3">
      <c r="B36" s="53"/>
      <c r="C36" s="53"/>
      <c r="D36" s="53"/>
      <c r="E36" s="53"/>
      <c r="F36" s="53"/>
      <c r="G36" s="53"/>
      <c r="H36" s="53"/>
      <c r="I36" s="53"/>
      <c r="J36" s="53"/>
      <c r="K36" s="53"/>
      <c r="L36" s="53"/>
      <c r="M36" s="53"/>
    </row>
    <row r="37" spans="2:13" ht="49.5" x14ac:dyDescent="0.3">
      <c r="B37" s="53"/>
      <c r="C37" s="123" t="s">
        <v>1</v>
      </c>
      <c r="D37" s="123" t="s">
        <v>2</v>
      </c>
      <c r="E37" s="123" t="s">
        <v>3</v>
      </c>
      <c r="F37" s="123" t="s">
        <v>4</v>
      </c>
      <c r="G37" s="123" t="s">
        <v>5</v>
      </c>
      <c r="H37" s="123" t="s">
        <v>6</v>
      </c>
      <c r="I37" s="123" t="s">
        <v>7</v>
      </c>
      <c r="J37" s="123" t="s">
        <v>52</v>
      </c>
      <c r="K37" s="123" t="s">
        <v>8</v>
      </c>
      <c r="L37" s="123" t="s">
        <v>9</v>
      </c>
      <c r="M37" s="124" t="s">
        <v>10</v>
      </c>
    </row>
    <row r="38" spans="2:13" x14ac:dyDescent="0.3">
      <c r="B38" s="125" t="s">
        <v>51</v>
      </c>
      <c r="C38" s="99">
        <v>1.4999999999999999E-2</v>
      </c>
      <c r="D38" s="99" t="s">
        <v>421</v>
      </c>
      <c r="E38" s="99" t="s">
        <v>421</v>
      </c>
      <c r="F38" s="99" t="s">
        <v>421</v>
      </c>
      <c r="G38" s="99">
        <v>3.5000000000000003E-2</v>
      </c>
      <c r="H38" s="99" t="s">
        <v>421</v>
      </c>
      <c r="I38" s="99">
        <v>2.1000000000000001E-2</v>
      </c>
      <c r="J38" s="99">
        <v>2.5999999999999999E-2</v>
      </c>
      <c r="K38" s="99" t="s">
        <v>421</v>
      </c>
      <c r="L38" s="99" t="s">
        <v>421</v>
      </c>
      <c r="M38" s="162">
        <v>1.7000000000000001E-2</v>
      </c>
    </row>
    <row r="39" spans="2:13" x14ac:dyDescent="0.3">
      <c r="B39" s="69" t="s">
        <v>307</v>
      </c>
    </row>
    <row r="40" spans="2:13" x14ac:dyDescent="0.3">
      <c r="J40" s="163"/>
    </row>
    <row r="44" spans="2:13" x14ac:dyDescent="0.3">
      <c r="B44" s="10" t="s">
        <v>342</v>
      </c>
    </row>
    <row r="45" spans="2:13" x14ac:dyDescent="0.3">
      <c r="B45" s="150" t="s">
        <v>188</v>
      </c>
      <c r="C45" s="150"/>
      <c r="D45" s="154"/>
      <c r="E45" s="154"/>
      <c r="F45" s="154"/>
      <c r="G45" s="154"/>
      <c r="H45" s="154"/>
      <c r="I45" s="154"/>
      <c r="J45" s="154"/>
      <c r="K45" s="154"/>
      <c r="L45" s="154"/>
      <c r="M45" s="154"/>
    </row>
    <row r="46" spans="2:13" x14ac:dyDescent="0.3">
      <c r="B46" s="53"/>
      <c r="C46" s="53"/>
      <c r="D46" s="53"/>
      <c r="E46" s="53"/>
      <c r="F46" s="53"/>
      <c r="G46" s="53"/>
      <c r="H46" s="53"/>
      <c r="I46" s="53"/>
      <c r="J46" s="53"/>
      <c r="K46" s="53"/>
      <c r="L46" s="53"/>
      <c r="M46" s="53"/>
    </row>
    <row r="47" spans="2:13" ht="49.5" x14ac:dyDescent="0.3">
      <c r="B47" s="53"/>
      <c r="C47" s="123" t="s">
        <v>1</v>
      </c>
      <c r="D47" s="123" t="s">
        <v>2</v>
      </c>
      <c r="E47" s="123" t="s">
        <v>3</v>
      </c>
      <c r="F47" s="123" t="s">
        <v>4</v>
      </c>
      <c r="G47" s="123" t="s">
        <v>5</v>
      </c>
      <c r="H47" s="123" t="s">
        <v>6</v>
      </c>
      <c r="I47" s="123" t="s">
        <v>7</v>
      </c>
      <c r="J47" s="123" t="s">
        <v>52</v>
      </c>
      <c r="K47" s="123" t="s">
        <v>8</v>
      </c>
      <c r="L47" s="123" t="s">
        <v>9</v>
      </c>
      <c r="M47" s="124" t="s">
        <v>10</v>
      </c>
    </row>
    <row r="48" spans="2:13" x14ac:dyDescent="0.3">
      <c r="B48" s="125" t="s">
        <v>51</v>
      </c>
      <c r="C48" s="164">
        <v>1.2999999999999999E-2</v>
      </c>
      <c r="D48" s="164" t="s">
        <v>421</v>
      </c>
      <c r="E48" s="164" t="s">
        <v>421</v>
      </c>
      <c r="F48" s="164" t="s">
        <v>421</v>
      </c>
      <c r="G48" s="164">
        <v>1.4999999999999999E-2</v>
      </c>
      <c r="H48" s="164" t="s">
        <v>421</v>
      </c>
      <c r="I48" s="164">
        <v>1.4999999999999999E-2</v>
      </c>
      <c r="J48" s="164">
        <v>2.1000000000000001E-2</v>
      </c>
      <c r="K48" s="164" t="s">
        <v>421</v>
      </c>
      <c r="L48" s="164" t="s">
        <v>421</v>
      </c>
      <c r="M48" s="165">
        <v>1.7000000000000001E-2</v>
      </c>
    </row>
    <row r="49" spans="2:13" x14ac:dyDescent="0.3">
      <c r="B49" s="69" t="s">
        <v>308</v>
      </c>
    </row>
    <row r="50" spans="2:13" x14ac:dyDescent="0.3">
      <c r="M50" s="166"/>
    </row>
    <row r="54" spans="2:13" x14ac:dyDescent="0.3">
      <c r="B54" s="10" t="s">
        <v>343</v>
      </c>
    </row>
    <row r="55" spans="2:13" x14ac:dyDescent="0.3">
      <c r="B55" s="150" t="s">
        <v>171</v>
      </c>
      <c r="C55" s="154"/>
      <c r="D55" s="154"/>
      <c r="E55" s="154"/>
      <c r="F55" s="154"/>
      <c r="G55" s="154"/>
      <c r="H55" s="154"/>
      <c r="I55" s="154"/>
      <c r="J55" s="154"/>
      <c r="K55" s="154"/>
      <c r="L55" s="154"/>
      <c r="M55" s="154"/>
    </row>
    <row r="56" spans="2:13" x14ac:dyDescent="0.3">
      <c r="B56" s="53"/>
      <c r="C56" s="53"/>
      <c r="D56" s="53"/>
      <c r="E56" s="53"/>
      <c r="F56" s="53"/>
      <c r="G56" s="53"/>
      <c r="H56" s="53"/>
      <c r="I56" s="53"/>
      <c r="J56" s="53"/>
      <c r="K56" s="53"/>
      <c r="L56" s="53"/>
      <c r="M56" s="53"/>
    </row>
    <row r="57" spans="2:13" ht="49.5" x14ac:dyDescent="0.3">
      <c r="B57" s="53"/>
      <c r="C57" s="123" t="s">
        <v>1</v>
      </c>
      <c r="D57" s="123" t="s">
        <v>2</v>
      </c>
      <c r="E57" s="123" t="s">
        <v>3</v>
      </c>
      <c r="F57" s="123" t="s">
        <v>4</v>
      </c>
      <c r="G57" s="123" t="s">
        <v>5</v>
      </c>
      <c r="H57" s="123" t="s">
        <v>6</v>
      </c>
      <c r="I57" s="123" t="s">
        <v>7</v>
      </c>
      <c r="J57" s="123" t="s">
        <v>52</v>
      </c>
      <c r="K57" s="123" t="s">
        <v>8</v>
      </c>
      <c r="L57" s="123" t="s">
        <v>9</v>
      </c>
      <c r="M57" s="124" t="s">
        <v>10</v>
      </c>
    </row>
    <row r="58" spans="2:13" x14ac:dyDescent="0.3">
      <c r="B58" s="7" t="s">
        <v>241</v>
      </c>
      <c r="C58" s="207">
        <v>1.2999999999999999E-2</v>
      </c>
      <c r="D58" s="155" t="s">
        <v>421</v>
      </c>
      <c r="E58" s="155" t="s">
        <v>421</v>
      </c>
      <c r="F58" s="155">
        <v>0</v>
      </c>
      <c r="G58" s="207">
        <v>1.4999999999999999E-2</v>
      </c>
      <c r="H58" s="207">
        <v>0</v>
      </c>
      <c r="I58" s="207">
        <v>1.4999999999999999E-2</v>
      </c>
      <c r="J58" s="207">
        <v>2.1000000000000001E-2</v>
      </c>
      <c r="K58" s="155">
        <v>0</v>
      </c>
      <c r="L58" s="155">
        <v>0</v>
      </c>
      <c r="M58" s="207">
        <v>1.7000000000000001E-2</v>
      </c>
    </row>
    <row r="59" spans="2:13" x14ac:dyDescent="0.3">
      <c r="B59" s="7" t="s">
        <v>242</v>
      </c>
      <c r="C59" s="207">
        <v>2E-3</v>
      </c>
      <c r="D59" s="155" t="s">
        <v>421</v>
      </c>
      <c r="E59" s="155" t="s">
        <v>421</v>
      </c>
      <c r="F59" s="155" t="s">
        <v>421</v>
      </c>
      <c r="G59" s="207">
        <v>3.2000000000000001E-2</v>
      </c>
      <c r="H59" s="155" t="s">
        <v>421</v>
      </c>
      <c r="I59" s="207">
        <v>0.13</v>
      </c>
      <c r="J59" s="207">
        <v>0.29099999999999998</v>
      </c>
      <c r="K59" s="155">
        <v>0</v>
      </c>
      <c r="L59" s="155" t="s">
        <v>421</v>
      </c>
      <c r="M59" s="207">
        <v>0.08</v>
      </c>
    </row>
    <row r="60" spans="2:13" x14ac:dyDescent="0.3">
      <c r="B60" s="7" t="s">
        <v>243</v>
      </c>
      <c r="C60" s="207">
        <v>0</v>
      </c>
      <c r="D60" s="155" t="s">
        <v>421</v>
      </c>
      <c r="E60" s="155" t="s">
        <v>421</v>
      </c>
      <c r="F60" s="155" t="s">
        <v>421</v>
      </c>
      <c r="G60" s="207">
        <v>0</v>
      </c>
      <c r="H60" s="155" t="s">
        <v>421</v>
      </c>
      <c r="I60" s="207">
        <v>7.0000000000000001E-3</v>
      </c>
      <c r="J60" s="207">
        <v>0</v>
      </c>
      <c r="K60" s="155">
        <v>0</v>
      </c>
      <c r="L60" s="155" t="s">
        <v>421</v>
      </c>
      <c r="M60" s="207">
        <v>2E-3</v>
      </c>
    </row>
    <row r="61" spans="2:13" x14ac:dyDescent="0.3">
      <c r="B61" s="7" t="s">
        <v>165</v>
      </c>
      <c r="C61" s="207">
        <v>0</v>
      </c>
      <c r="D61" s="155" t="s">
        <v>421</v>
      </c>
      <c r="E61" s="155" t="s">
        <v>421</v>
      </c>
      <c r="F61" s="155" t="s">
        <v>421</v>
      </c>
      <c r="G61" s="207">
        <v>0</v>
      </c>
      <c r="H61" s="155" t="s">
        <v>421</v>
      </c>
      <c r="I61" s="207">
        <v>0</v>
      </c>
      <c r="J61" s="207">
        <v>0</v>
      </c>
      <c r="K61" s="155">
        <v>0</v>
      </c>
      <c r="L61" s="155" t="s">
        <v>421</v>
      </c>
      <c r="M61" s="207">
        <v>0</v>
      </c>
    </row>
    <row r="62" spans="2:13" x14ac:dyDescent="0.3">
      <c r="B62" s="7" t="s">
        <v>166</v>
      </c>
      <c r="C62" s="207">
        <v>0</v>
      </c>
      <c r="D62" s="155" t="s">
        <v>421</v>
      </c>
      <c r="E62" s="155" t="s">
        <v>421</v>
      </c>
      <c r="F62" s="155" t="s">
        <v>421</v>
      </c>
      <c r="G62" s="207">
        <v>0</v>
      </c>
      <c r="H62" s="155" t="s">
        <v>421</v>
      </c>
      <c r="I62" s="207">
        <v>0</v>
      </c>
      <c r="J62" s="207">
        <v>0</v>
      </c>
      <c r="K62" s="155">
        <v>0</v>
      </c>
      <c r="L62" s="155" t="s">
        <v>421</v>
      </c>
      <c r="M62" s="207">
        <v>0</v>
      </c>
    </row>
    <row r="63" spans="2:13" x14ac:dyDescent="0.3">
      <c r="B63" s="53" t="s">
        <v>167</v>
      </c>
      <c r="C63" s="208">
        <v>0</v>
      </c>
      <c r="D63" s="167" t="s">
        <v>421</v>
      </c>
      <c r="E63" s="167" t="s">
        <v>421</v>
      </c>
      <c r="F63" s="167" t="s">
        <v>421</v>
      </c>
      <c r="G63" s="208">
        <v>0</v>
      </c>
      <c r="H63" s="167" t="s">
        <v>421</v>
      </c>
      <c r="I63" s="208">
        <v>0</v>
      </c>
      <c r="J63" s="208">
        <v>0</v>
      </c>
      <c r="K63" s="167">
        <v>0</v>
      </c>
      <c r="L63" s="167" t="s">
        <v>421</v>
      </c>
      <c r="M63" s="208">
        <v>0</v>
      </c>
    </row>
    <row r="64" spans="2:13" x14ac:dyDescent="0.3">
      <c r="B64" s="69" t="s">
        <v>309</v>
      </c>
    </row>
    <row r="68" spans="2:13" x14ac:dyDescent="0.3">
      <c r="B68" s="10" t="s">
        <v>344</v>
      </c>
    </row>
    <row r="69" spans="2:13" x14ac:dyDescent="0.3">
      <c r="B69" s="150" t="s">
        <v>310</v>
      </c>
      <c r="C69" s="154"/>
      <c r="D69" s="154"/>
      <c r="E69" s="154"/>
      <c r="F69" s="154"/>
      <c r="G69" s="154"/>
      <c r="H69" s="154"/>
      <c r="I69" s="154"/>
      <c r="J69" s="154"/>
      <c r="K69" s="154"/>
      <c r="L69" s="154"/>
      <c r="M69" s="154"/>
    </row>
    <row r="70" spans="2:13" x14ac:dyDescent="0.3">
      <c r="B70" s="53"/>
      <c r="C70" s="53"/>
      <c r="D70" s="53"/>
      <c r="E70" s="53"/>
      <c r="F70" s="53"/>
      <c r="G70" s="53"/>
      <c r="H70" s="53"/>
      <c r="I70" s="53"/>
      <c r="J70" s="53"/>
      <c r="K70" s="53"/>
      <c r="L70" s="53"/>
      <c r="M70" s="53"/>
    </row>
    <row r="71" spans="2:13" ht="49.5" x14ac:dyDescent="0.3">
      <c r="B71" s="53"/>
      <c r="C71" s="123" t="s">
        <v>1</v>
      </c>
      <c r="D71" s="123" t="s">
        <v>2</v>
      </c>
      <c r="E71" s="123" t="s">
        <v>3</v>
      </c>
      <c r="F71" s="123" t="s">
        <v>4</v>
      </c>
      <c r="G71" s="123" t="s">
        <v>5</v>
      </c>
      <c r="H71" s="123" t="s">
        <v>6</v>
      </c>
      <c r="I71" s="123" t="s">
        <v>7</v>
      </c>
      <c r="J71" s="123" t="s">
        <v>52</v>
      </c>
      <c r="K71" s="123" t="s">
        <v>8</v>
      </c>
      <c r="L71" s="123" t="s">
        <v>9</v>
      </c>
      <c r="M71" s="124" t="s">
        <v>10</v>
      </c>
    </row>
    <row r="72" spans="2:13" x14ac:dyDescent="0.3">
      <c r="B72" s="125" t="s">
        <v>262</v>
      </c>
      <c r="C72" s="164">
        <v>0.1</v>
      </c>
      <c r="D72" s="164">
        <v>0</v>
      </c>
      <c r="E72" s="164">
        <v>0</v>
      </c>
      <c r="F72" s="164">
        <v>0</v>
      </c>
      <c r="G72" s="164">
        <v>0</v>
      </c>
      <c r="H72" s="164">
        <v>0</v>
      </c>
      <c r="I72" s="164">
        <v>0.1</v>
      </c>
      <c r="J72" s="164">
        <v>-2</v>
      </c>
      <c r="K72" s="164">
        <v>0</v>
      </c>
      <c r="L72" s="164">
        <v>0</v>
      </c>
      <c r="M72" s="152">
        <v>-1.8</v>
      </c>
    </row>
    <row r="73" spans="2:13" x14ac:dyDescent="0.3">
      <c r="B73" s="168" t="s">
        <v>346</v>
      </c>
      <c r="C73" s="58"/>
      <c r="D73" s="58"/>
      <c r="E73" s="58"/>
      <c r="F73" s="58"/>
    </row>
    <row r="77" spans="2:13" x14ac:dyDescent="0.3">
      <c r="B77" s="10" t="s">
        <v>345</v>
      </c>
    </row>
    <row r="78" spans="2:13" x14ac:dyDescent="0.3">
      <c r="B78" s="150" t="s">
        <v>169</v>
      </c>
      <c r="C78" s="154"/>
      <c r="D78" s="154"/>
      <c r="E78" s="154"/>
      <c r="F78" s="154"/>
      <c r="G78" s="154"/>
      <c r="H78" s="154"/>
      <c r="I78" s="154"/>
      <c r="J78" s="154"/>
      <c r="K78" s="154"/>
      <c r="L78" s="154"/>
      <c r="M78" s="154"/>
    </row>
    <row r="79" spans="2:13" x14ac:dyDescent="0.3">
      <c r="B79" s="53"/>
      <c r="C79" s="53"/>
      <c r="D79" s="53"/>
      <c r="E79" s="53"/>
      <c r="F79" s="53"/>
      <c r="G79" s="53"/>
      <c r="H79" s="53"/>
      <c r="I79" s="53"/>
      <c r="J79" s="53"/>
      <c r="K79" s="53"/>
      <c r="L79" s="53"/>
      <c r="M79" s="53"/>
    </row>
    <row r="80" spans="2:13" ht="49.5" x14ac:dyDescent="0.3">
      <c r="B80" s="53"/>
      <c r="C80" s="123" t="s">
        <v>1</v>
      </c>
      <c r="D80" s="123" t="s">
        <v>2</v>
      </c>
      <c r="E80" s="123" t="s">
        <v>3</v>
      </c>
      <c r="F80" s="123" t="s">
        <v>4</v>
      </c>
      <c r="G80" s="123" t="s">
        <v>5</v>
      </c>
      <c r="H80" s="123" t="s">
        <v>6</v>
      </c>
      <c r="I80" s="123" t="s">
        <v>7</v>
      </c>
      <c r="J80" s="123" t="s">
        <v>52</v>
      </c>
      <c r="K80" s="123" t="s">
        <v>8</v>
      </c>
      <c r="L80" s="123" t="s">
        <v>9</v>
      </c>
      <c r="M80" s="124" t="s">
        <v>10</v>
      </c>
    </row>
    <row r="81" spans="2:14" x14ac:dyDescent="0.3">
      <c r="B81" s="125" t="s">
        <v>276</v>
      </c>
      <c r="C81" s="214">
        <v>9.5578419988333291E-6</v>
      </c>
      <c r="D81" s="164">
        <v>0</v>
      </c>
      <c r="E81" s="164">
        <v>0</v>
      </c>
      <c r="F81" s="164">
        <v>0</v>
      </c>
      <c r="G81" s="164">
        <v>0</v>
      </c>
      <c r="H81" s="164">
        <v>0</v>
      </c>
      <c r="I81" s="214">
        <v>3.1010985824819787E-6</v>
      </c>
      <c r="J81" s="214">
        <v>-2.12760158070346E-5</v>
      </c>
      <c r="K81" s="164">
        <v>0</v>
      </c>
      <c r="L81" s="164">
        <v>0</v>
      </c>
      <c r="M81" s="214">
        <v>-9.7168934112708244E-6</v>
      </c>
    </row>
    <row r="82" spans="2:14" x14ac:dyDescent="0.3">
      <c r="B82" s="69" t="s">
        <v>348</v>
      </c>
    </row>
    <row r="83" spans="2:14" x14ac:dyDescent="0.3">
      <c r="B83" s="58"/>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election activeCell="B5" sqref="B5"/>
    </sheetView>
  </sheetViews>
  <sheetFormatPr defaultRowHeight="16.5" x14ac:dyDescent="0.3"/>
  <cols>
    <col min="1" max="1" width="4.7109375" style="7" customWidth="1"/>
    <col min="2" max="2" width="71.140625" style="7" customWidth="1"/>
    <col min="3" max="3" width="1.7109375" style="7" customWidth="1"/>
    <col min="4" max="4" width="97.42578125" style="7" customWidth="1"/>
    <col min="5" max="5" width="49.5703125" style="7" customWidth="1"/>
    <col min="6" max="16384" width="9.140625" style="7"/>
  </cols>
  <sheetData>
    <row r="5" spans="2:5" x14ac:dyDescent="0.3">
      <c r="B5" s="169" t="s">
        <v>137</v>
      </c>
      <c r="C5" s="169"/>
      <c r="D5" s="137"/>
      <c r="E5" s="137"/>
    </row>
    <row r="6" spans="2:5" ht="25.5" customHeight="1" x14ac:dyDescent="0.3">
      <c r="B6" s="170" t="s">
        <v>138</v>
      </c>
      <c r="C6" s="170"/>
      <c r="D6" s="171" t="s">
        <v>139</v>
      </c>
      <c r="E6" s="172" t="s">
        <v>140</v>
      </c>
    </row>
    <row r="7" spans="2:5" x14ac:dyDescent="0.3">
      <c r="B7" s="173"/>
      <c r="C7" s="173"/>
      <c r="D7" s="174"/>
      <c r="E7" s="175"/>
    </row>
    <row r="8" spans="2:5" x14ac:dyDescent="0.3">
      <c r="B8" s="160" t="s">
        <v>141</v>
      </c>
      <c r="C8" s="160"/>
      <c r="D8" s="176"/>
      <c r="E8" s="176"/>
    </row>
    <row r="9" spans="2:5" ht="33" x14ac:dyDescent="0.3">
      <c r="B9" s="21" t="s">
        <v>142</v>
      </c>
      <c r="C9" s="21"/>
      <c r="D9" s="21" t="s">
        <v>143</v>
      </c>
      <c r="E9" s="228"/>
    </row>
    <row r="10" spans="2:5" ht="6" customHeight="1" x14ac:dyDescent="0.3">
      <c r="B10" s="50"/>
      <c r="C10" s="50"/>
      <c r="D10" s="21"/>
      <c r="E10" s="228"/>
    </row>
    <row r="11" spans="2:5" ht="59.25" customHeight="1" x14ac:dyDescent="0.3">
      <c r="B11" s="50"/>
      <c r="C11" s="50"/>
      <c r="D11" s="21" t="s">
        <v>144</v>
      </c>
      <c r="E11" s="228"/>
    </row>
    <row r="12" spans="2:5" ht="33" x14ac:dyDescent="0.3">
      <c r="B12" s="177" t="s">
        <v>145</v>
      </c>
      <c r="C12" s="35"/>
      <c r="D12" s="178" t="s">
        <v>146</v>
      </c>
      <c r="E12" s="228"/>
    </row>
    <row r="13" spans="2:5" ht="15" customHeight="1" x14ac:dyDescent="0.3">
      <c r="B13" s="231" t="s">
        <v>147</v>
      </c>
      <c r="C13" s="35"/>
      <c r="D13" s="179" t="s">
        <v>260</v>
      </c>
      <c r="E13" s="228"/>
    </row>
    <row r="14" spans="2:5" x14ac:dyDescent="0.3">
      <c r="B14" s="231"/>
      <c r="C14" s="35"/>
      <c r="D14" s="179" t="s">
        <v>261</v>
      </c>
      <c r="E14" s="228"/>
    </row>
    <row r="15" spans="2:5" x14ac:dyDescent="0.3">
      <c r="B15" s="180"/>
      <c r="C15" s="180"/>
      <c r="D15" s="179" t="s">
        <v>406</v>
      </c>
      <c r="E15" s="228"/>
    </row>
    <row r="16" spans="2:5" x14ac:dyDescent="0.3">
      <c r="B16" s="180"/>
      <c r="C16" s="180"/>
      <c r="D16" s="179" t="s">
        <v>407</v>
      </c>
      <c r="E16" s="228"/>
    </row>
    <row r="17" spans="2:5" x14ac:dyDescent="0.3">
      <c r="B17" s="180"/>
      <c r="C17" s="180"/>
      <c r="D17" s="179" t="s">
        <v>408</v>
      </c>
      <c r="E17" s="228"/>
    </row>
    <row r="18" spans="2:5" x14ac:dyDescent="0.3">
      <c r="B18" s="180"/>
      <c r="C18" s="180"/>
      <c r="D18" s="179" t="s">
        <v>409</v>
      </c>
      <c r="E18" s="228"/>
    </row>
    <row r="19" spans="2:5" x14ac:dyDescent="0.3">
      <c r="B19" s="180"/>
      <c r="C19" s="180"/>
      <c r="D19" s="179" t="s">
        <v>410</v>
      </c>
      <c r="E19" s="228"/>
    </row>
    <row r="20" spans="2:5" x14ac:dyDescent="0.3">
      <c r="B20" s="180"/>
      <c r="C20" s="180"/>
      <c r="D20" s="179" t="s">
        <v>411</v>
      </c>
      <c r="E20" s="228"/>
    </row>
    <row r="21" spans="2:5" x14ac:dyDescent="0.3">
      <c r="B21" s="180"/>
      <c r="C21" s="180"/>
      <c r="D21" s="179" t="s">
        <v>412</v>
      </c>
      <c r="E21" s="228"/>
    </row>
    <row r="22" spans="2:5" x14ac:dyDescent="0.3">
      <c r="B22" s="180"/>
      <c r="C22" s="180"/>
      <c r="D22" s="179"/>
      <c r="E22" s="21"/>
    </row>
    <row r="23" spans="2:5" x14ac:dyDescent="0.3">
      <c r="B23" s="160" t="s">
        <v>148</v>
      </c>
      <c r="C23" s="160"/>
      <c r="D23" s="125"/>
      <c r="E23" s="125"/>
    </row>
    <row r="24" spans="2:5" ht="33" x14ac:dyDescent="0.3">
      <c r="B24" s="229" t="s">
        <v>149</v>
      </c>
      <c r="C24" s="177"/>
      <c r="D24" s="21" t="s">
        <v>150</v>
      </c>
      <c r="E24" s="228"/>
    </row>
    <row r="25" spans="2:5" x14ac:dyDescent="0.3">
      <c r="B25" s="230"/>
      <c r="C25" s="177"/>
      <c r="D25" s="21"/>
      <c r="E25" s="228"/>
    </row>
    <row r="26" spans="2:5" ht="33" x14ac:dyDescent="0.3">
      <c r="B26" s="230"/>
      <c r="C26" s="177"/>
      <c r="D26" s="21" t="s">
        <v>151</v>
      </c>
      <c r="E26" s="228"/>
    </row>
    <row r="27" spans="2:5" x14ac:dyDescent="0.3">
      <c r="B27" s="230"/>
      <c r="C27" s="177"/>
      <c r="D27" s="30"/>
      <c r="E27" s="228"/>
    </row>
    <row r="28" spans="2:5" x14ac:dyDescent="0.3">
      <c r="B28" s="230" t="s">
        <v>152</v>
      </c>
      <c r="C28" s="177"/>
      <c r="D28" s="21" t="s">
        <v>259</v>
      </c>
      <c r="E28" s="228"/>
    </row>
    <row r="29" spans="2:5" x14ac:dyDescent="0.3">
      <c r="B29" s="230"/>
      <c r="C29" s="177"/>
      <c r="D29" s="21"/>
      <c r="E29" s="228"/>
    </row>
    <row r="30" spans="2:5" ht="33" x14ac:dyDescent="0.3">
      <c r="B30" s="230" t="s">
        <v>153</v>
      </c>
      <c r="C30" s="177"/>
      <c r="D30" s="21" t="s">
        <v>280</v>
      </c>
      <c r="E30" s="228"/>
    </row>
    <row r="31" spans="2:5" x14ac:dyDescent="0.3">
      <c r="B31" s="230"/>
      <c r="C31" s="177"/>
      <c r="D31" s="21"/>
      <c r="E31" s="228"/>
    </row>
    <row r="32" spans="2:5" ht="33" x14ac:dyDescent="0.3">
      <c r="B32" s="230" t="s">
        <v>154</v>
      </c>
      <c r="C32" s="177"/>
      <c r="D32" s="21" t="s">
        <v>281</v>
      </c>
      <c r="E32" s="228"/>
    </row>
    <row r="33" spans="2:5" x14ac:dyDescent="0.3">
      <c r="B33" s="230"/>
      <c r="C33" s="177"/>
      <c r="D33" s="21"/>
      <c r="E33" s="228"/>
    </row>
    <row r="34" spans="2:5" ht="49.5" x14ac:dyDescent="0.3">
      <c r="B34" s="35" t="s">
        <v>155</v>
      </c>
      <c r="C34" s="35"/>
      <c r="D34" s="178" t="s">
        <v>413</v>
      </c>
      <c r="E34" s="21"/>
    </row>
    <row r="37" spans="2:5" x14ac:dyDescent="0.3">
      <c r="B37" s="169" t="s">
        <v>205</v>
      </c>
      <c r="C37" s="169"/>
      <c r="D37" s="137"/>
      <c r="E37" s="137"/>
    </row>
    <row r="38" spans="2:5" x14ac:dyDescent="0.3">
      <c r="B38" s="235" t="s">
        <v>206</v>
      </c>
      <c r="C38" s="181"/>
      <c r="D38" s="236" t="s">
        <v>207</v>
      </c>
      <c r="E38" s="236"/>
    </row>
    <row r="39" spans="2:5" x14ac:dyDescent="0.3">
      <c r="B39" s="235"/>
      <c r="C39" s="181"/>
      <c r="D39" s="237" t="s">
        <v>208</v>
      </c>
      <c r="E39" s="237"/>
    </row>
    <row r="40" spans="2:5" x14ac:dyDescent="0.3">
      <c r="B40" s="181"/>
      <c r="C40" s="181"/>
      <c r="D40" s="182"/>
      <c r="E40" s="182"/>
    </row>
    <row r="41" spans="2:5" x14ac:dyDescent="0.3">
      <c r="B41" s="183" t="s">
        <v>209</v>
      </c>
      <c r="C41" s="183"/>
      <c r="D41" s="238"/>
      <c r="E41" s="238"/>
    </row>
    <row r="42" spans="2:5" ht="64.5" customHeight="1" x14ac:dyDescent="0.3">
      <c r="B42" s="21" t="s">
        <v>210</v>
      </c>
      <c r="C42" s="21"/>
      <c r="D42" s="239" t="s">
        <v>354</v>
      </c>
      <c r="E42" s="239"/>
    </row>
    <row r="43" spans="2:5" ht="85.5" customHeight="1" x14ac:dyDescent="0.3">
      <c r="B43" s="35" t="s">
        <v>211</v>
      </c>
      <c r="C43" s="35"/>
      <c r="D43" s="232" t="s">
        <v>355</v>
      </c>
      <c r="E43" s="232"/>
    </row>
    <row r="44" spans="2:5" x14ac:dyDescent="0.3">
      <c r="B44" s="35"/>
      <c r="C44" s="35"/>
      <c r="D44" s="240" t="s">
        <v>329</v>
      </c>
      <c r="E44" s="240"/>
    </row>
    <row r="45" spans="2:5" ht="15" customHeight="1" x14ac:dyDescent="0.3">
      <c r="B45" s="183" t="s">
        <v>156</v>
      </c>
      <c r="C45" s="183"/>
      <c r="D45" s="234" t="s">
        <v>157</v>
      </c>
      <c r="E45" s="234"/>
    </row>
    <row r="46" spans="2:5" ht="36" customHeight="1" x14ac:dyDescent="0.3">
      <c r="B46" s="177" t="s">
        <v>158</v>
      </c>
      <c r="C46" s="35"/>
      <c r="D46" s="232" t="s">
        <v>277</v>
      </c>
      <c r="E46" s="232"/>
    </row>
    <row r="47" spans="2:5" ht="179.25" customHeight="1" x14ac:dyDescent="0.3">
      <c r="C47" s="35"/>
      <c r="D47" s="232" t="s">
        <v>414</v>
      </c>
      <c r="E47" s="232"/>
    </row>
    <row r="48" spans="2:5" ht="17.25" x14ac:dyDescent="0.3">
      <c r="B48" s="115"/>
      <c r="C48" s="115"/>
      <c r="D48" s="184" t="s">
        <v>278</v>
      </c>
      <c r="E48" s="185"/>
    </row>
    <row r="49" spans="2:5" x14ac:dyDescent="0.3">
      <c r="D49" s="7" t="s">
        <v>279</v>
      </c>
    </row>
    <row r="50" spans="2:5" ht="13.5" customHeight="1" x14ac:dyDescent="0.3">
      <c r="E50" s="46" t="s">
        <v>244</v>
      </c>
    </row>
    <row r="51" spans="2:5" ht="69" customHeight="1" x14ac:dyDescent="0.3">
      <c r="B51" s="177" t="s">
        <v>159</v>
      </c>
      <c r="D51" s="232" t="s">
        <v>282</v>
      </c>
      <c r="E51" s="232"/>
    </row>
    <row r="52" spans="2:5" ht="33.75" customHeight="1" x14ac:dyDescent="0.3">
      <c r="D52" s="233" t="s">
        <v>283</v>
      </c>
      <c r="E52" s="233"/>
    </row>
  </sheetData>
  <mergeCells count="23">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4"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zoomScale="85" zoomScaleNormal="85" workbookViewId="0">
      <selection activeCell="B5" sqref="B5"/>
    </sheetView>
  </sheetViews>
  <sheetFormatPr defaultRowHeight="16.5" x14ac:dyDescent="0.3"/>
  <cols>
    <col min="1" max="1" width="4.7109375" style="7" customWidth="1"/>
    <col min="2" max="2" width="71.140625" style="7" customWidth="1"/>
    <col min="3" max="3" width="68.140625" style="7" customWidth="1"/>
    <col min="4" max="4" width="80.28515625" style="7" customWidth="1"/>
    <col min="5" max="16384" width="9.140625" style="7"/>
  </cols>
  <sheetData>
    <row r="1" spans="2:4" s="186" customFormat="1" x14ac:dyDescent="0.3"/>
    <row r="2" spans="2:4" s="186" customFormat="1" x14ac:dyDescent="0.3"/>
    <row r="3" spans="2:4" s="186" customFormat="1" x14ac:dyDescent="0.3"/>
    <row r="4" spans="2:4" s="186" customFormat="1" x14ac:dyDescent="0.3"/>
    <row r="5" spans="2:4" s="186" customFormat="1" x14ac:dyDescent="0.3">
      <c r="B5" s="187" t="s">
        <v>190</v>
      </c>
    </row>
    <row r="6" spans="2:4" s="186" customFormat="1" x14ac:dyDescent="0.3">
      <c r="B6" s="188" t="s">
        <v>191</v>
      </c>
      <c r="C6" s="242" t="s">
        <v>139</v>
      </c>
      <c r="D6" s="242"/>
    </row>
    <row r="7" spans="2:4" s="186" customFormat="1" x14ac:dyDescent="0.3">
      <c r="B7" s="188" t="s">
        <v>192</v>
      </c>
      <c r="C7" s="242"/>
      <c r="D7" s="242"/>
    </row>
    <row r="8" spans="2:4" s="186" customFormat="1" x14ac:dyDescent="0.3">
      <c r="B8" s="189" t="s">
        <v>54</v>
      </c>
      <c r="C8" s="244" t="s">
        <v>218</v>
      </c>
      <c r="D8" s="244"/>
    </row>
    <row r="9" spans="2:4" s="186" customFormat="1" x14ac:dyDescent="0.3">
      <c r="B9" s="189" t="s">
        <v>120</v>
      </c>
      <c r="C9" s="246" t="s">
        <v>284</v>
      </c>
      <c r="D9" s="246"/>
    </row>
    <row r="10" spans="2:4" s="186" customFormat="1" x14ac:dyDescent="0.3">
      <c r="B10" s="189" t="s">
        <v>56</v>
      </c>
      <c r="C10" s="244" t="s">
        <v>219</v>
      </c>
      <c r="D10" s="244"/>
    </row>
    <row r="11" spans="2:4" s="186" customFormat="1" x14ac:dyDescent="0.3">
      <c r="B11" s="189" t="s">
        <v>57</v>
      </c>
      <c r="C11" s="244" t="s">
        <v>220</v>
      </c>
      <c r="D11" s="244"/>
    </row>
    <row r="12" spans="2:4" s="186" customFormat="1" x14ac:dyDescent="0.3">
      <c r="B12" s="189" t="s">
        <v>121</v>
      </c>
      <c r="C12" s="244" t="s">
        <v>221</v>
      </c>
      <c r="D12" s="244"/>
    </row>
    <row r="13" spans="2:4" s="186" customFormat="1" x14ac:dyDescent="0.3">
      <c r="B13" s="189" t="s">
        <v>58</v>
      </c>
      <c r="C13" s="244" t="s">
        <v>222</v>
      </c>
      <c r="D13" s="244"/>
    </row>
    <row r="14" spans="2:4" s="186" customFormat="1" x14ac:dyDescent="0.3">
      <c r="B14" s="189" t="s">
        <v>193</v>
      </c>
      <c r="C14" s="244" t="s">
        <v>285</v>
      </c>
      <c r="D14" s="244"/>
    </row>
    <row r="15" spans="2:4" s="186" customFormat="1" x14ac:dyDescent="0.3">
      <c r="B15" s="189" t="s">
        <v>122</v>
      </c>
      <c r="C15" s="244" t="s">
        <v>223</v>
      </c>
      <c r="D15" s="244"/>
    </row>
    <row r="16" spans="2:4" s="186" customFormat="1" x14ac:dyDescent="0.3">
      <c r="B16" s="190" t="s">
        <v>123</v>
      </c>
      <c r="C16" s="244" t="s">
        <v>224</v>
      </c>
      <c r="D16" s="244"/>
    </row>
    <row r="17" spans="2:4" s="186" customFormat="1" ht="30" customHeight="1" x14ac:dyDescent="0.3">
      <c r="B17" s="191" t="s">
        <v>124</v>
      </c>
      <c r="C17" s="243" t="s">
        <v>225</v>
      </c>
      <c r="D17" s="243"/>
    </row>
    <row r="18" spans="2:4" s="186" customFormat="1" x14ac:dyDescent="0.3">
      <c r="B18" s="192" t="s">
        <v>125</v>
      </c>
      <c r="C18" s="246" t="s">
        <v>286</v>
      </c>
      <c r="D18" s="246"/>
    </row>
    <row r="19" spans="2:4" s="186" customFormat="1" x14ac:dyDescent="0.3">
      <c r="B19" s="189" t="s">
        <v>61</v>
      </c>
      <c r="C19" s="244" t="s">
        <v>226</v>
      </c>
      <c r="D19" s="244"/>
    </row>
    <row r="20" spans="2:4" s="186" customFormat="1" x14ac:dyDescent="0.3">
      <c r="B20" s="189" t="s">
        <v>127</v>
      </c>
      <c r="C20" s="244" t="s">
        <v>227</v>
      </c>
      <c r="D20" s="244"/>
    </row>
    <row r="21" spans="2:4" s="186" customFormat="1" ht="33" x14ac:dyDescent="0.3">
      <c r="B21" s="189" t="s">
        <v>128</v>
      </c>
      <c r="C21" s="244" t="s">
        <v>287</v>
      </c>
      <c r="D21" s="244"/>
    </row>
    <row r="22" spans="2:4" s="186" customFormat="1" x14ac:dyDescent="0.3">
      <c r="B22" s="193"/>
      <c r="C22" s="194"/>
      <c r="D22" s="195"/>
    </row>
    <row r="23" spans="2:4" s="186" customFormat="1" x14ac:dyDescent="0.3">
      <c r="B23" s="188" t="s">
        <v>191</v>
      </c>
      <c r="C23" s="245" t="s">
        <v>139</v>
      </c>
      <c r="D23" s="245"/>
    </row>
    <row r="24" spans="2:4" s="186" customFormat="1" x14ac:dyDescent="0.3">
      <c r="B24" s="188" t="s">
        <v>194</v>
      </c>
      <c r="C24" s="245"/>
      <c r="D24" s="245"/>
    </row>
    <row r="25" spans="2:4" s="186" customFormat="1" x14ac:dyDescent="0.3">
      <c r="B25" s="196" t="s">
        <v>129</v>
      </c>
      <c r="C25" s="243" t="s">
        <v>228</v>
      </c>
      <c r="D25" s="243"/>
    </row>
    <row r="26" spans="2:4" s="186" customFormat="1" ht="36" customHeight="1" x14ac:dyDescent="0.3">
      <c r="B26" s="189" t="s">
        <v>130</v>
      </c>
      <c r="C26" s="247" t="s">
        <v>248</v>
      </c>
      <c r="D26" s="247"/>
    </row>
    <row r="27" spans="2:4" s="186" customFormat="1" x14ac:dyDescent="0.3">
      <c r="B27" s="196" t="s">
        <v>65</v>
      </c>
      <c r="C27" s="243" t="s">
        <v>288</v>
      </c>
      <c r="D27" s="243"/>
    </row>
    <row r="28" spans="2:4" s="186" customFormat="1" x14ac:dyDescent="0.3">
      <c r="B28" s="196" t="s">
        <v>195</v>
      </c>
      <c r="C28" s="243" t="s">
        <v>234</v>
      </c>
      <c r="D28" s="243"/>
    </row>
    <row r="29" spans="2:4" s="186" customFormat="1" x14ac:dyDescent="0.3">
      <c r="B29" s="196" t="s">
        <v>196</v>
      </c>
      <c r="C29" s="246" t="s">
        <v>289</v>
      </c>
      <c r="D29" s="246"/>
    </row>
    <row r="30" spans="2:4" s="186" customFormat="1" x14ac:dyDescent="0.3">
      <c r="B30" s="196" t="s">
        <v>68</v>
      </c>
      <c r="C30" s="247" t="s">
        <v>235</v>
      </c>
      <c r="D30" s="247"/>
    </row>
    <row r="31" spans="2:4" s="186" customFormat="1" x14ac:dyDescent="0.3">
      <c r="B31" s="196" t="s">
        <v>131</v>
      </c>
      <c r="C31" s="243" t="s">
        <v>229</v>
      </c>
      <c r="D31" s="243"/>
    </row>
    <row r="32" spans="2:4" s="186" customFormat="1" x14ac:dyDescent="0.3">
      <c r="B32" s="196" t="s">
        <v>69</v>
      </c>
      <c r="C32" s="243" t="s">
        <v>230</v>
      </c>
      <c r="D32" s="243"/>
    </row>
    <row r="33" spans="2:4" s="186" customFormat="1" x14ac:dyDescent="0.3">
      <c r="B33" s="192"/>
      <c r="C33" s="190"/>
      <c r="D33" s="189"/>
    </row>
    <row r="34" spans="2:4" s="186" customFormat="1" x14ac:dyDescent="0.3">
      <c r="B34" s="188" t="s">
        <v>191</v>
      </c>
      <c r="C34" s="242" t="s">
        <v>139</v>
      </c>
      <c r="D34" s="242"/>
    </row>
    <row r="35" spans="2:4" s="186" customFormat="1" x14ac:dyDescent="0.3">
      <c r="B35" s="188" t="s">
        <v>197</v>
      </c>
      <c r="C35" s="242"/>
      <c r="D35" s="242"/>
    </row>
    <row r="36" spans="2:4" s="186" customFormat="1" ht="52.5" customHeight="1" x14ac:dyDescent="0.3">
      <c r="B36" s="197" t="s">
        <v>93</v>
      </c>
      <c r="C36" s="243" t="s">
        <v>231</v>
      </c>
      <c r="D36" s="243"/>
    </row>
    <row r="37" spans="2:4" s="186" customFormat="1" ht="169.5" customHeight="1" x14ac:dyDescent="0.3">
      <c r="B37" s="197" t="s">
        <v>95</v>
      </c>
      <c r="C37" s="243" t="s">
        <v>232</v>
      </c>
      <c r="D37" s="243"/>
    </row>
    <row r="38" spans="2:4" s="186" customFormat="1" x14ac:dyDescent="0.3">
      <c r="B38" s="196"/>
      <c r="C38" s="189"/>
      <c r="D38" s="189"/>
    </row>
    <row r="39" spans="2:4" s="186" customFormat="1" x14ac:dyDescent="0.3">
      <c r="B39" s="188" t="s">
        <v>191</v>
      </c>
      <c r="C39" s="242" t="s">
        <v>139</v>
      </c>
      <c r="D39" s="242"/>
    </row>
    <row r="40" spans="2:4" s="186" customFormat="1" x14ac:dyDescent="0.3">
      <c r="B40" s="188" t="s">
        <v>198</v>
      </c>
      <c r="C40" s="242"/>
      <c r="D40" s="242"/>
    </row>
    <row r="41" spans="2:4" s="186" customFormat="1" ht="75" customHeight="1" x14ac:dyDescent="0.3">
      <c r="B41" s="193" t="s">
        <v>98</v>
      </c>
      <c r="C41" s="243" t="s">
        <v>290</v>
      </c>
      <c r="D41" s="243"/>
    </row>
    <row r="42" spans="2:4" s="186" customFormat="1" ht="32.25" customHeight="1" x14ac:dyDescent="0.3">
      <c r="B42" s="197" t="s">
        <v>99</v>
      </c>
      <c r="C42" s="243" t="s">
        <v>214</v>
      </c>
      <c r="D42" s="243"/>
    </row>
    <row r="43" spans="2:4" s="186" customFormat="1" x14ac:dyDescent="0.3">
      <c r="B43" s="197" t="s">
        <v>100</v>
      </c>
      <c r="C43" s="243" t="s">
        <v>213</v>
      </c>
      <c r="D43" s="243"/>
    </row>
    <row r="44" spans="2:4" s="186" customFormat="1" x14ac:dyDescent="0.3">
      <c r="B44" s="198"/>
      <c r="C44" s="199"/>
      <c r="D44" s="189"/>
    </row>
    <row r="45" spans="2:4" s="186" customFormat="1" x14ac:dyDescent="0.3">
      <c r="B45" s="188" t="s">
        <v>191</v>
      </c>
      <c r="C45" s="242" t="s">
        <v>139</v>
      </c>
      <c r="D45" s="242"/>
    </row>
    <row r="46" spans="2:4" s="186" customFormat="1" x14ac:dyDescent="0.3">
      <c r="B46" s="188" t="s">
        <v>199</v>
      </c>
      <c r="C46" s="242"/>
      <c r="D46" s="242"/>
    </row>
    <row r="47" spans="2:4" s="186" customFormat="1" x14ac:dyDescent="0.3">
      <c r="B47" s="190" t="s">
        <v>1</v>
      </c>
      <c r="C47" s="241" t="s">
        <v>293</v>
      </c>
      <c r="D47" s="241"/>
    </row>
    <row r="48" spans="2:4" s="186" customFormat="1" x14ac:dyDescent="0.3">
      <c r="B48" s="198" t="s">
        <v>2</v>
      </c>
      <c r="C48" s="241" t="s">
        <v>292</v>
      </c>
      <c r="D48" s="241"/>
    </row>
    <row r="49" spans="2:4" s="186" customFormat="1" ht="15.75" customHeight="1" x14ac:dyDescent="0.3">
      <c r="B49" s="198" t="s">
        <v>3</v>
      </c>
      <c r="C49" s="241" t="s">
        <v>294</v>
      </c>
      <c r="D49" s="241"/>
    </row>
    <row r="50" spans="2:4" s="186" customFormat="1" ht="14.25" customHeight="1" x14ac:dyDescent="0.3">
      <c r="B50" s="198" t="s">
        <v>4</v>
      </c>
      <c r="C50" s="241" t="s">
        <v>291</v>
      </c>
      <c r="D50" s="241"/>
    </row>
    <row r="51" spans="2:4" s="186" customFormat="1" x14ac:dyDescent="0.3">
      <c r="B51" s="198" t="s">
        <v>5</v>
      </c>
      <c r="C51" s="241" t="s">
        <v>295</v>
      </c>
      <c r="D51" s="241"/>
    </row>
    <row r="52" spans="2:4" s="186" customFormat="1" x14ac:dyDescent="0.3">
      <c r="B52" s="198" t="s">
        <v>6</v>
      </c>
      <c r="C52" s="241" t="s">
        <v>296</v>
      </c>
      <c r="D52" s="241"/>
    </row>
    <row r="53" spans="2:4" s="186" customFormat="1" x14ac:dyDescent="0.3">
      <c r="B53" s="198" t="s">
        <v>7</v>
      </c>
      <c r="C53" s="241" t="s">
        <v>297</v>
      </c>
      <c r="D53" s="241"/>
    </row>
    <row r="54" spans="2:4" s="186" customFormat="1" x14ac:dyDescent="0.3">
      <c r="B54" s="198" t="s">
        <v>52</v>
      </c>
      <c r="C54" s="241" t="s">
        <v>298</v>
      </c>
      <c r="D54" s="241"/>
    </row>
    <row r="55" spans="2:4" s="186" customFormat="1" x14ac:dyDescent="0.3">
      <c r="B55" s="198" t="s">
        <v>8</v>
      </c>
      <c r="C55" s="241" t="s">
        <v>299</v>
      </c>
      <c r="D55" s="241"/>
    </row>
    <row r="56" spans="2:4" s="186" customFormat="1" x14ac:dyDescent="0.3">
      <c r="B56" s="186" t="s">
        <v>9</v>
      </c>
      <c r="C56" s="241" t="s">
        <v>300</v>
      </c>
      <c r="D56" s="241"/>
    </row>
    <row r="57" spans="2:4" s="186" customFormat="1" x14ac:dyDescent="0.3"/>
    <row r="58" spans="2:4" s="186" customFormat="1" x14ac:dyDescent="0.3">
      <c r="B58" s="188" t="s">
        <v>191</v>
      </c>
      <c r="C58" s="200" t="s">
        <v>139</v>
      </c>
      <c r="D58" s="201"/>
    </row>
    <row r="59" spans="2:4" s="186" customFormat="1" x14ac:dyDescent="0.3">
      <c r="B59" s="188" t="s">
        <v>200</v>
      </c>
      <c r="C59" s="200"/>
      <c r="D59" s="201"/>
    </row>
    <row r="60" spans="2:4" s="186" customFormat="1" ht="60" customHeight="1" x14ac:dyDescent="0.3">
      <c r="B60" s="197" t="s">
        <v>36</v>
      </c>
      <c r="C60" s="241" t="s">
        <v>302</v>
      </c>
      <c r="D60" s="241"/>
    </row>
    <row r="61" spans="2:4" s="186" customFormat="1" ht="64.5" customHeight="1" x14ac:dyDescent="0.3">
      <c r="B61" s="197" t="s">
        <v>37</v>
      </c>
      <c r="C61" s="241" t="s">
        <v>303</v>
      </c>
      <c r="D61" s="241"/>
    </row>
    <row r="62" spans="2:4" s="186" customFormat="1" ht="101.25" customHeight="1" x14ac:dyDescent="0.3">
      <c r="B62" s="197" t="s">
        <v>233</v>
      </c>
      <c r="C62" s="241" t="s">
        <v>304</v>
      </c>
      <c r="D62" s="241"/>
    </row>
    <row r="63" spans="2:4" s="186" customFormat="1" ht="49.5" customHeight="1" x14ac:dyDescent="0.3">
      <c r="B63" s="197" t="s">
        <v>38</v>
      </c>
      <c r="C63" s="241" t="s">
        <v>305</v>
      </c>
      <c r="D63" s="241"/>
    </row>
    <row r="64" spans="2:4" s="186" customFormat="1" ht="15" customHeight="1" x14ac:dyDescent="0.3">
      <c r="B64" s="197" t="s">
        <v>39</v>
      </c>
      <c r="C64" s="241" t="s">
        <v>215</v>
      </c>
      <c r="D64" s="241"/>
    </row>
    <row r="65" spans="2:4" s="186" customFormat="1" x14ac:dyDescent="0.3">
      <c r="B65" s="197" t="s">
        <v>40</v>
      </c>
      <c r="C65" s="241" t="s">
        <v>216</v>
      </c>
      <c r="D65" s="241"/>
    </row>
    <row r="66" spans="2:4" s="186" customFormat="1" x14ac:dyDescent="0.3">
      <c r="B66" s="197" t="s">
        <v>9</v>
      </c>
      <c r="C66" s="241" t="s">
        <v>212</v>
      </c>
      <c r="D66" s="241"/>
    </row>
    <row r="67" spans="2:4" s="186" customFormat="1" x14ac:dyDescent="0.3"/>
    <row r="68" spans="2:4" s="186" customFormat="1" x14ac:dyDescent="0.3">
      <c r="B68" s="188" t="s">
        <v>191</v>
      </c>
      <c r="C68" s="242" t="s">
        <v>139</v>
      </c>
      <c r="D68" s="242"/>
    </row>
    <row r="69" spans="2:4" s="186" customFormat="1" x14ac:dyDescent="0.3">
      <c r="B69" s="188" t="s">
        <v>201</v>
      </c>
      <c r="C69" s="242"/>
      <c r="D69" s="242"/>
    </row>
    <row r="70" spans="2:4" s="186" customFormat="1" x14ac:dyDescent="0.3">
      <c r="B70" s="198" t="s">
        <v>202</v>
      </c>
      <c r="C70" s="241" t="s">
        <v>239</v>
      </c>
      <c r="D70" s="241"/>
    </row>
    <row r="71" spans="2:4" s="186" customFormat="1" x14ac:dyDescent="0.3">
      <c r="B71" s="198"/>
      <c r="C71" s="189"/>
      <c r="D71" s="189"/>
    </row>
    <row r="72" spans="2:4" s="186" customFormat="1" x14ac:dyDescent="0.3">
      <c r="B72" s="202"/>
      <c r="C72" s="203"/>
      <c r="D72" s="203"/>
    </row>
    <row r="73" spans="2:4" s="186" customFormat="1" x14ac:dyDescent="0.3">
      <c r="B73" s="202"/>
      <c r="C73" s="203"/>
      <c r="D73" s="204" t="s">
        <v>160</v>
      </c>
    </row>
    <row r="74" spans="2:4" s="186" customFormat="1" x14ac:dyDescent="0.3">
      <c r="B74" s="198"/>
      <c r="C74" s="203"/>
      <c r="D74" s="203"/>
    </row>
  </sheetData>
  <mergeCells count="51">
    <mergeCell ref="C18:D18"/>
    <mergeCell ref="C19:D19"/>
    <mergeCell ref="C20:D20"/>
    <mergeCell ref="C13:D13"/>
    <mergeCell ref="C14:D14"/>
    <mergeCell ref="C15:D15"/>
    <mergeCell ref="C16:D16"/>
    <mergeCell ref="C17:D17"/>
    <mergeCell ref="C12:D12"/>
    <mergeCell ref="C6:D7"/>
    <mergeCell ref="C8:D8"/>
    <mergeCell ref="C9:D9"/>
    <mergeCell ref="C10:D10"/>
    <mergeCell ref="C11:D11"/>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60:D60"/>
    <mergeCell ref="C43:D43"/>
    <mergeCell ref="C45:D46"/>
    <mergeCell ref="C48:D48"/>
    <mergeCell ref="C49:D49"/>
    <mergeCell ref="C50:D50"/>
    <mergeCell ref="C51:D51"/>
    <mergeCell ref="C52:D52"/>
    <mergeCell ref="C53:D53"/>
    <mergeCell ref="C54:D54"/>
    <mergeCell ref="C55:D55"/>
    <mergeCell ref="C56:D56"/>
    <mergeCell ref="C47:D47"/>
    <mergeCell ref="C66:D66"/>
    <mergeCell ref="C68:D69"/>
    <mergeCell ref="C70:D70"/>
    <mergeCell ref="C61:D61"/>
    <mergeCell ref="C62:D62"/>
    <mergeCell ref="C63:D63"/>
    <mergeCell ref="C64:D64"/>
    <mergeCell ref="C65:D65"/>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Jakob Kongsgaard Olsson</cp:lastModifiedBy>
  <cp:lastPrinted>2014-12-03T10:23:51Z</cp:lastPrinted>
  <dcterms:created xsi:type="dcterms:W3CDTF">2012-10-17T07:59:56Z</dcterms:created>
  <dcterms:modified xsi:type="dcterms:W3CDTF">2023-08-03T08:57:45Z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